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saveExternalLinkValues="0" defaultThemeVersion="124226"/>
  <mc:AlternateContent xmlns:mc="http://schemas.openxmlformats.org/markup-compatibility/2006">
    <mc:Choice Requires="x15">
      <x15ac:absPath xmlns:x15ac="http://schemas.microsoft.com/office/spreadsheetml/2010/11/ac" url="C:\Users\mura01\Desktop\千葉県高齢者福祉施設協会\20221031（高齢協・デイ協）千葉県経営実態調査\"/>
    </mc:Choice>
  </mc:AlternateContent>
  <xr:revisionPtr revIDLastSave="0" documentId="13_ncr:1_{3D507BA3-6F84-49A2-AB51-557DA1C3F8F8}" xr6:coauthVersionLast="47" xr6:coauthVersionMax="47" xr10:uidLastSave="{00000000-0000-0000-0000-000000000000}"/>
  <bookViews>
    <workbookView xWindow="-120" yWindow="-120" windowWidth="29040" windowHeight="15840" firstSheet="4" activeTab="5" xr2:uid="{4C96649A-E410-4367-A540-697C197F3C33}"/>
  </bookViews>
  <sheets>
    <sheet name="一覧" sheetId="1" r:id="rId1"/>
    <sheet name="集計（介護保険事業収益） ※自動で計算されます" sheetId="2" r:id="rId2"/>
    <sheet name="集計（人件費） ※自動で計算されます" sheetId="5" r:id="rId3"/>
    <sheet name="集計（経常増減差額） ※自動で計算されます" sheetId="8" r:id="rId4"/>
    <sheet name="集計（人件費・経常増減差額割合）※自動で計算されます" sheetId="7" r:id="rId5"/>
    <sheet name="集計（令和4年度の経常経費増減差額見込み）※自動で計算されます" sheetId="6" r:id="rId6"/>
  </sheets>
  <definedNames>
    <definedName name="_xlnm._FilterDatabase" localSheetId="0" hidden="1">一覧!$A$1:$R$72</definedName>
    <definedName name="_xlnm.Print_Area" localSheetId="4">'集計（人件費・経常増減差額割合）※自動で計算されます'!$A$1:$G$16</definedName>
    <definedName name="_xlnm.Print_Area" localSheetId="5">'集計（令和4年度の経常経費増減差額見込み）※自動で計算されます'!$A$1:$F$32</definedName>
    <definedName name="Z_2CBF26A3_907C_45F2_AAD6_DC11E71324B1_.wvu.PrintArea" localSheetId="1" hidden="1">'集計（介護保険事業収益） ※自動で計算されます'!$A$1:$G$17</definedName>
    <definedName name="Z_2CBF26A3_907C_45F2_AAD6_DC11E71324B1_.wvu.PrintArea" localSheetId="3" hidden="1">'集計（経常増減差額） ※自動で計算されます'!$A$1:$G$16</definedName>
    <definedName name="Z_2CBF26A3_907C_45F2_AAD6_DC11E71324B1_.wvu.PrintArea" localSheetId="2" hidden="1">'集計（人件費） ※自動で計算されます'!$A$1:$G$16</definedName>
    <definedName name="Z_2CBF26A3_907C_45F2_AAD6_DC11E71324B1_.wvu.PrintArea" localSheetId="4" hidden="1">'集計（人件費・経常増減差額割合）※自動で計算されます'!$A$1:$F$16</definedName>
    <definedName name="Z_2CBF26A3_907C_45F2_AAD6_DC11E71324B1_.wvu.PrintArea" localSheetId="5" hidden="1">'集計（令和4年度の経常経費増減差額見込み）※自動で計算されます'!$A$1:$F$16</definedName>
    <definedName name="Z_5B4D6D08_0C0C_4DE0_BD69_566F0E86510E_.wvu.PrintArea" localSheetId="1" hidden="1">'集計（介護保険事業収益） ※自動で計算されます'!$A$1:$G$17</definedName>
    <definedName name="Z_5B4D6D08_0C0C_4DE0_BD69_566F0E86510E_.wvu.PrintArea" localSheetId="3" hidden="1">'集計（経常増減差額） ※自動で計算されます'!$A$1:$G$16</definedName>
    <definedName name="Z_5B4D6D08_0C0C_4DE0_BD69_566F0E86510E_.wvu.PrintArea" localSheetId="2" hidden="1">'集計（人件費） ※自動で計算されます'!$A$1:$G$16</definedName>
    <definedName name="Z_5B4D6D08_0C0C_4DE0_BD69_566F0E86510E_.wvu.PrintArea" localSheetId="4" hidden="1">'集計（人件費・経常増減差額割合）※自動で計算されます'!$A$1:$F$16</definedName>
    <definedName name="Z_5B4D6D08_0C0C_4DE0_BD69_566F0E86510E_.wvu.PrintArea" localSheetId="5" hidden="1">'集計（令和4年度の経常経費増減差額見込み）※自動で計算されます'!$A$1:$F$16</definedName>
    <definedName name="Z_6D09C2BA_90D0_4FDC_9735_56B2ECB83E1E_.wvu.PrintArea" localSheetId="1" hidden="1">'集計（介護保険事業収益） ※自動で計算されます'!$A$1:$G$17</definedName>
    <definedName name="Z_6D09C2BA_90D0_4FDC_9735_56B2ECB83E1E_.wvu.PrintArea" localSheetId="3" hidden="1">'集計（経常増減差額） ※自動で計算されます'!$A$1:$G$16</definedName>
    <definedName name="Z_6D09C2BA_90D0_4FDC_9735_56B2ECB83E1E_.wvu.PrintArea" localSheetId="2" hidden="1">'集計（人件費） ※自動で計算されます'!$A$1:$G$16</definedName>
    <definedName name="Z_6D09C2BA_90D0_4FDC_9735_56B2ECB83E1E_.wvu.PrintArea" localSheetId="4" hidden="1">'集計（人件費・経常増減差額割合）※自動で計算されます'!$A$1:$F$16</definedName>
    <definedName name="Z_6D09C2BA_90D0_4FDC_9735_56B2ECB83E1E_.wvu.PrintArea" localSheetId="5" hidden="1">'集計（令和4年度の経常経費増減差額見込み）※自動で計算されます'!$A$1:$F$16</definedName>
    <definedName name="Z_9E4DD5A7_4719_4975_AA19_F0AD3C58E3EA_.wvu.PrintArea" localSheetId="1" hidden="1">'集計（介護保険事業収益） ※自動で計算されます'!$A$1:$G$17</definedName>
    <definedName name="Z_9E4DD5A7_4719_4975_AA19_F0AD3C58E3EA_.wvu.PrintArea" localSheetId="3" hidden="1">'集計（経常増減差額） ※自動で計算されます'!$A$1:$G$16</definedName>
    <definedName name="Z_9E4DD5A7_4719_4975_AA19_F0AD3C58E3EA_.wvu.PrintArea" localSheetId="2" hidden="1">'集計（人件費） ※自動で計算されます'!$A$1:$G$16</definedName>
    <definedName name="Z_9E4DD5A7_4719_4975_AA19_F0AD3C58E3EA_.wvu.PrintArea" localSheetId="4" hidden="1">'集計（人件費・経常増減差額割合）※自動で計算されます'!$A$1:$F$16</definedName>
    <definedName name="Z_9E4DD5A7_4719_4975_AA19_F0AD3C58E3EA_.wvu.PrintArea" localSheetId="5" hidden="1">'集計（令和4年度の経常経費増減差額見込み）※自動で計算されます'!$A$1:$F$16</definedName>
    <definedName name="Z_A322D599_7ECB_488D_BA94_02308CECF285_.wvu.PrintArea" localSheetId="1" hidden="1">'集計（介護保険事業収益） ※自動で計算されます'!$A$1:$G$17</definedName>
    <definedName name="Z_A322D599_7ECB_488D_BA94_02308CECF285_.wvu.PrintArea" localSheetId="3" hidden="1">'集計（経常増減差額） ※自動で計算されます'!$A$1:$G$16</definedName>
    <definedName name="Z_A322D599_7ECB_488D_BA94_02308CECF285_.wvu.PrintArea" localSheetId="2" hidden="1">'集計（人件費） ※自動で計算されます'!$A$1:$G$16</definedName>
    <definedName name="Z_A322D599_7ECB_488D_BA94_02308CECF285_.wvu.PrintArea" localSheetId="4" hidden="1">'集計（人件費・経常増減差額割合）※自動で計算されます'!$A$1:$F$16</definedName>
    <definedName name="Z_A322D599_7ECB_488D_BA94_02308CECF285_.wvu.PrintArea" localSheetId="5" hidden="1">'集計（令和4年度の経常経費増減差額見込み）※自動で計算されます'!$A$1:$F$16</definedName>
    <definedName name="Z_A77F6766_B26F_4838_95EE_33950E0037C1_.wvu.PrintArea" localSheetId="1" hidden="1">'集計（介護保険事業収益） ※自動で計算されます'!$A$1:$G$17</definedName>
    <definedName name="Z_A77F6766_B26F_4838_95EE_33950E0037C1_.wvu.PrintArea" localSheetId="3" hidden="1">'集計（経常増減差額） ※自動で計算されます'!$A$1:$G$16</definedName>
    <definedName name="Z_A77F6766_B26F_4838_95EE_33950E0037C1_.wvu.PrintArea" localSheetId="2" hidden="1">'集計（人件費） ※自動で計算されます'!$A$1:$G$16</definedName>
    <definedName name="Z_A77F6766_B26F_4838_95EE_33950E0037C1_.wvu.PrintArea" localSheetId="4" hidden="1">'集計（人件費・経常増減差額割合）※自動で計算されます'!$A$1:$F$16</definedName>
    <definedName name="Z_A77F6766_B26F_4838_95EE_33950E0037C1_.wvu.PrintArea" localSheetId="5" hidden="1">'集計（令和4年度の経常経費増減差額見込み）※自動で計算されます'!$A$1:$F$16</definedName>
    <definedName name="Z_E286374E_F69C_41E9_9457_852E1D97600B_.wvu.PrintArea" localSheetId="1" hidden="1">'集計（介護保険事業収益） ※自動で計算されます'!$A$1:$G$17</definedName>
    <definedName name="Z_E286374E_F69C_41E9_9457_852E1D97600B_.wvu.PrintArea" localSheetId="3" hidden="1">'集計（経常増減差額） ※自動で計算されます'!$A$1:$G$16</definedName>
    <definedName name="Z_E286374E_F69C_41E9_9457_852E1D97600B_.wvu.PrintArea" localSheetId="2" hidden="1">'集計（人件費） ※自動で計算されます'!$A$1:$G$16</definedName>
    <definedName name="Z_E286374E_F69C_41E9_9457_852E1D97600B_.wvu.PrintArea" localSheetId="4" hidden="1">'集計（人件費・経常増減差額割合）※自動で計算されます'!$A$1:$F$16</definedName>
    <definedName name="Z_E286374E_F69C_41E9_9457_852E1D97600B_.wvu.PrintArea" localSheetId="5" hidden="1">'集計（令和4年度の経常経費増減差額見込み）※自動で計算されます'!$A$1:$F$16</definedName>
  </definedNames>
  <calcPr calcId="181029"/>
  <customWorkbookViews>
    <customWorkbookView name="金子 新太郎 - 個人用ビュー" guid="{A77F6766-B26F-4838-95EE-33950E0037C1}" mergeInterval="0" personalView="1" maximized="1" windowWidth="1916" windowHeight="831" activeSheetId="1"/>
    <customWorkbookView name="藤原 志保 - 個人用ビュー" guid="{9E4DD5A7-4719-4975-AA19-F0AD3C58E3EA}" mergeInterval="0" personalView="1" maximized="1" windowWidth="1916" windowHeight="849" activeSheetId="1"/>
    <customWorkbookView name="長谷部 早苗 - 個人用ビュー" guid="{E286374E-F69C-41E9-9457-852E1D97600B}" mergeInterval="0" personalView="1" maximized="1" windowWidth="1916" windowHeight="849" activeSheetId="1"/>
    <customWorkbookView name="鈴木 - 個人用ビュー" guid="{5B4D6D08-0C0C-4DE0-BD69-566F0E86510E}" mergeInterval="0" personalView="1" xWindow="6" yWindow="5" windowWidth="1360" windowHeight="723" activeSheetId="1"/>
    <customWorkbookView name="user1 - 個人用ビュー" guid="{6D09C2BA-90D0-4FDC-9735-56B2ECB83E1E}" mergeInterval="0" personalView="1" maximized="1" xWindow="-8" yWindow="-8" windowWidth="1382" windowHeight="744" activeSheetId="1"/>
    <customWorkbookView name="mura01 - 個人用ビュー" guid="{2CBF26A3-907C-45F2-AAD6-DC11E71324B1}" mergeInterval="0" personalView="1" maximized="1" xWindow="-8" yWindow="-8" windowWidth="1936" windowHeight="1056" activeSheetId="1"/>
    <customWorkbookView name="mura02 - 個人用ビュー" guid="{A322D599-7ECB-488D-BA94-02308CECF285}" mergeInterval="0" personalView="1" maximized="1" xWindow="-8" yWindow="-8" windowWidth="1382" windowHeight="744" tabRatio="599" activeSheetId="1" showComments="commIndAndComment"/>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6" i="7" l="1"/>
  <c r="F15" i="7"/>
  <c r="F14" i="7"/>
  <c r="F13" i="7"/>
  <c r="F12" i="7"/>
  <c r="F11" i="7"/>
  <c r="F10" i="7"/>
  <c r="F9" i="7"/>
  <c r="F8" i="7"/>
  <c r="F5" i="7"/>
  <c r="E16" i="7"/>
  <c r="E15" i="7"/>
  <c r="E14" i="7"/>
  <c r="E13" i="7"/>
  <c r="E12" i="7"/>
  <c r="E11" i="7"/>
  <c r="E10" i="7"/>
  <c r="E9" i="7"/>
  <c r="E8" i="7"/>
  <c r="E5" i="7"/>
  <c r="N81" i="1"/>
  <c r="N79" i="1"/>
  <c r="N72" i="1"/>
  <c r="K81" i="1"/>
  <c r="K79" i="1"/>
  <c r="K72" i="1"/>
  <c r="H81" i="1"/>
  <c r="H72" i="1"/>
  <c r="H79" i="1"/>
  <c r="E5" i="2"/>
  <c r="D16" i="6"/>
  <c r="D15" i="6"/>
  <c r="D14" i="6"/>
  <c r="E8" i="5"/>
  <c r="F16" i="8"/>
  <c r="F15" i="8"/>
  <c r="F14" i="8"/>
  <c r="F13" i="8"/>
  <c r="F12" i="8"/>
  <c r="F11" i="8"/>
  <c r="F10" i="8"/>
  <c r="F9" i="8"/>
  <c r="F8" i="8"/>
  <c r="F5" i="8"/>
  <c r="E16" i="8"/>
  <c r="E15" i="8"/>
  <c r="E14" i="8"/>
  <c r="E13" i="8"/>
  <c r="E12" i="8"/>
  <c r="E11" i="8"/>
  <c r="E10" i="8"/>
  <c r="E9" i="8"/>
  <c r="E8" i="8"/>
  <c r="E5" i="8"/>
  <c r="D16" i="8"/>
  <c r="D15" i="8"/>
  <c r="D14" i="8"/>
  <c r="D13" i="8"/>
  <c r="D12" i="8"/>
  <c r="D11" i="8"/>
  <c r="D10" i="8"/>
  <c r="D9" i="8"/>
  <c r="D8" i="8"/>
  <c r="D7" i="8"/>
  <c r="D6" i="8"/>
  <c r="D5" i="8"/>
  <c r="D16" i="7"/>
  <c r="D15" i="7"/>
  <c r="D14" i="7"/>
  <c r="D13" i="7"/>
  <c r="D12" i="7"/>
  <c r="D11" i="7"/>
  <c r="D10" i="7"/>
  <c r="D9" i="7"/>
  <c r="D8" i="7"/>
  <c r="D7" i="7"/>
  <c r="D6" i="7"/>
  <c r="D5" i="7"/>
  <c r="F5" i="6"/>
  <c r="E5" i="6"/>
  <c r="D13" i="6"/>
  <c r="D12" i="6"/>
  <c r="D11" i="6"/>
  <c r="D10" i="6"/>
  <c r="D9" i="6"/>
  <c r="D8" i="6"/>
  <c r="D7" i="6"/>
  <c r="D6" i="6"/>
  <c r="D5" i="6"/>
  <c r="F16" i="5"/>
  <c r="F15" i="5"/>
  <c r="F14" i="5"/>
  <c r="F13" i="5"/>
  <c r="F12" i="5"/>
  <c r="F11" i="5"/>
  <c r="G5" i="8" l="1"/>
  <c r="G8" i="8"/>
  <c r="G14" i="8"/>
  <c r="G15" i="8"/>
  <c r="G16" i="8"/>
  <c r="G12" i="8"/>
  <c r="G13" i="8"/>
  <c r="G9" i="8"/>
  <c r="G10" i="8"/>
  <c r="G11" i="8"/>
  <c r="F10" i="5"/>
  <c r="F9" i="5"/>
  <c r="F8" i="5"/>
  <c r="E16" i="5"/>
  <c r="E15" i="5"/>
  <c r="E14" i="5"/>
  <c r="E13" i="5"/>
  <c r="E12" i="5"/>
  <c r="E11" i="5"/>
  <c r="E10" i="5"/>
  <c r="E9" i="5"/>
  <c r="F5" i="5"/>
  <c r="E5" i="5"/>
  <c r="F5" i="2"/>
  <c r="D16" i="5"/>
  <c r="D15" i="5"/>
  <c r="D14" i="5"/>
  <c r="D13" i="5"/>
  <c r="D12" i="5"/>
  <c r="D11" i="5"/>
  <c r="D10" i="5"/>
  <c r="D9" i="5"/>
  <c r="D8" i="5"/>
  <c r="D7" i="5"/>
  <c r="D6" i="5"/>
  <c r="D5" i="5"/>
  <c r="F16" i="2"/>
  <c r="F15" i="2"/>
  <c r="F14" i="2"/>
  <c r="E16" i="2"/>
  <c r="E15" i="2"/>
  <c r="E14" i="2"/>
  <c r="F8" i="2"/>
  <c r="F13" i="2"/>
  <c r="F12" i="2"/>
  <c r="F11" i="2"/>
  <c r="F10" i="2"/>
  <c r="F9" i="2"/>
  <c r="E13" i="2"/>
  <c r="E12" i="2"/>
  <c r="E11" i="2"/>
  <c r="E10" i="2"/>
  <c r="E9" i="2"/>
  <c r="E8" i="2"/>
  <c r="D5" i="2"/>
  <c r="F14" i="6" l="1"/>
  <c r="F16" i="6"/>
  <c r="E15" i="6"/>
  <c r="E16" i="6"/>
  <c r="F15" i="6"/>
  <c r="E14" i="6"/>
  <c r="G10" i="2"/>
  <c r="G5" i="5"/>
  <c r="G15" i="5"/>
  <c r="G11" i="5"/>
  <c r="G10" i="5"/>
  <c r="G14" i="5"/>
  <c r="G8" i="5"/>
  <c r="G12" i="5"/>
  <c r="G16" i="5"/>
  <c r="G9" i="5"/>
  <c r="G13" i="5"/>
  <c r="G16" i="2"/>
  <c r="G5" i="2"/>
  <c r="G8" i="2"/>
  <c r="G13" i="2"/>
  <c r="G14" i="2"/>
  <c r="G12" i="2"/>
  <c r="G9" i="2"/>
  <c r="G15" i="2"/>
  <c r="G11" i="2"/>
  <c r="D13" i="2" l="1"/>
  <c r="D12" i="2"/>
  <c r="D11" i="2"/>
  <c r="D10" i="2"/>
  <c r="D9" i="2"/>
  <c r="D8" i="2"/>
  <c r="D7" i="2"/>
  <c r="D6" i="2"/>
  <c r="D16" i="2"/>
  <c r="D15" i="2"/>
  <c r="D14" i="2"/>
</calcChain>
</file>

<file path=xl/sharedStrings.xml><?xml version="1.0" encoding="utf-8"?>
<sst xmlns="http://schemas.openxmlformats.org/spreadsheetml/2006/main" count="789" uniqueCount="441">
  <si>
    <t>区市町村名</t>
    <rPh sb="0" eb="4">
      <t>クシチョウソン</t>
    </rPh>
    <rPh sb="4" eb="5">
      <t>メイ</t>
    </rPh>
    <phoneticPr fontId="3"/>
  </si>
  <si>
    <t>級地</t>
    <rPh sb="0" eb="1">
      <t>キュウ</t>
    </rPh>
    <rPh sb="1" eb="2">
      <t>チ</t>
    </rPh>
    <phoneticPr fontId="3"/>
  </si>
  <si>
    <t>定員</t>
    <rPh sb="0" eb="2">
      <t>テイイン</t>
    </rPh>
    <phoneticPr fontId="3"/>
  </si>
  <si>
    <t>種別</t>
    <rPh sb="0" eb="2">
      <t>シュベツ</t>
    </rPh>
    <phoneticPr fontId="3"/>
  </si>
  <si>
    <t>施設数</t>
    <rPh sb="0" eb="3">
      <t>シセツスウ</t>
    </rPh>
    <phoneticPr fontId="3"/>
  </si>
  <si>
    <t>全体</t>
    <rPh sb="0" eb="1">
      <t>ゼン</t>
    </rPh>
    <rPh sb="1" eb="2">
      <t>タイ</t>
    </rPh>
    <phoneticPr fontId="3"/>
  </si>
  <si>
    <t>【級地別】</t>
    <rPh sb="1" eb="2">
      <t>キュウ</t>
    </rPh>
    <rPh sb="2" eb="3">
      <t>チ</t>
    </rPh>
    <rPh sb="3" eb="4">
      <t>ベツ</t>
    </rPh>
    <phoneticPr fontId="3"/>
  </si>
  <si>
    <t>1級地</t>
    <rPh sb="1" eb="2">
      <t>キュウ</t>
    </rPh>
    <rPh sb="2" eb="3">
      <t>チ</t>
    </rPh>
    <phoneticPr fontId="3"/>
  </si>
  <si>
    <t>2級地</t>
    <rPh sb="1" eb="2">
      <t>キュウ</t>
    </rPh>
    <rPh sb="2" eb="3">
      <t>チ</t>
    </rPh>
    <phoneticPr fontId="3"/>
  </si>
  <si>
    <t>3級地</t>
    <rPh sb="1" eb="2">
      <t>キュウ</t>
    </rPh>
    <rPh sb="2" eb="3">
      <t>チ</t>
    </rPh>
    <phoneticPr fontId="3"/>
  </si>
  <si>
    <t>4級地</t>
    <rPh sb="1" eb="2">
      <t>キュウ</t>
    </rPh>
    <rPh sb="2" eb="3">
      <t>チ</t>
    </rPh>
    <phoneticPr fontId="3"/>
  </si>
  <si>
    <t>5級地</t>
    <rPh sb="1" eb="2">
      <t>キュウ</t>
    </rPh>
    <rPh sb="2" eb="3">
      <t>チ</t>
    </rPh>
    <phoneticPr fontId="3"/>
  </si>
  <si>
    <t>6級地</t>
    <rPh sb="1" eb="2">
      <t>キュウ</t>
    </rPh>
    <rPh sb="2" eb="3">
      <t>チ</t>
    </rPh>
    <phoneticPr fontId="3"/>
  </si>
  <si>
    <t>7級地</t>
    <rPh sb="1" eb="2">
      <t>キュウ</t>
    </rPh>
    <rPh sb="2" eb="3">
      <t>チ</t>
    </rPh>
    <phoneticPr fontId="3"/>
  </si>
  <si>
    <t>その他</t>
    <rPh sb="2" eb="3">
      <t>タ</t>
    </rPh>
    <phoneticPr fontId="3"/>
  </si>
  <si>
    <t>【タイプ別】</t>
    <rPh sb="4" eb="5">
      <t>ベツ</t>
    </rPh>
    <phoneticPr fontId="3"/>
  </si>
  <si>
    <t>介護保険事業収益（令和２年度）</t>
    <rPh sb="0" eb="4">
      <t>カイゴホケン</t>
    </rPh>
    <rPh sb="4" eb="6">
      <t>ジギョウ</t>
    </rPh>
    <rPh sb="6" eb="8">
      <t>シュウエキ</t>
    </rPh>
    <rPh sb="9" eb="11">
      <t>レイワ</t>
    </rPh>
    <rPh sb="12" eb="14">
      <t>ネンド</t>
    </rPh>
    <phoneticPr fontId="3"/>
  </si>
  <si>
    <t>介護保険事業収益（令和３年度）</t>
    <rPh sb="0" eb="4">
      <t>カイゴホケン</t>
    </rPh>
    <rPh sb="4" eb="6">
      <t>ジギョウ</t>
    </rPh>
    <rPh sb="6" eb="8">
      <t>シュウエキ</t>
    </rPh>
    <rPh sb="9" eb="11">
      <t>レイワ</t>
    </rPh>
    <rPh sb="12" eb="14">
      <t>ネンド</t>
    </rPh>
    <phoneticPr fontId="3"/>
  </si>
  <si>
    <t>人件費（令和２年度）</t>
    <rPh sb="0" eb="3">
      <t>ジンケンヒ</t>
    </rPh>
    <rPh sb="4" eb="6">
      <t>レイワ</t>
    </rPh>
    <rPh sb="7" eb="9">
      <t>ネンド</t>
    </rPh>
    <phoneticPr fontId="3"/>
  </si>
  <si>
    <t>人件費（令和３年度）</t>
    <rPh sb="0" eb="3">
      <t>ジンケンヒ</t>
    </rPh>
    <rPh sb="4" eb="6">
      <t>レイワ</t>
    </rPh>
    <rPh sb="7" eb="9">
      <t>ネンド</t>
    </rPh>
    <phoneticPr fontId="3"/>
  </si>
  <si>
    <t>経常増減差額（令和２年度）</t>
    <rPh sb="0" eb="6">
      <t>ケイジョウゾウゲンサガク</t>
    </rPh>
    <rPh sb="7" eb="9">
      <t>レイワ</t>
    </rPh>
    <rPh sb="10" eb="12">
      <t>ネンド</t>
    </rPh>
    <phoneticPr fontId="3"/>
  </si>
  <si>
    <t>経常増減差額（令和３年度）</t>
    <rPh sb="0" eb="4">
      <t>ケイジョウゾウゲン</t>
    </rPh>
    <rPh sb="4" eb="6">
      <t>サガク</t>
    </rPh>
    <rPh sb="7" eb="9">
      <t>レイワ</t>
    </rPh>
    <rPh sb="10" eb="12">
      <t>ネンド</t>
    </rPh>
    <phoneticPr fontId="3"/>
  </si>
  <si>
    <t>（令和２年度-令和３年度）増減要因</t>
    <rPh sb="1" eb="3">
      <t>レイワ</t>
    </rPh>
    <rPh sb="4" eb="6">
      <t>ネンド</t>
    </rPh>
    <rPh sb="7" eb="9">
      <t>レイワ</t>
    </rPh>
    <rPh sb="10" eb="12">
      <t>ネンド</t>
    </rPh>
    <rPh sb="13" eb="15">
      <t>ゾウゲン</t>
    </rPh>
    <rPh sb="15" eb="17">
      <t>ヨウイン</t>
    </rPh>
    <phoneticPr fontId="3"/>
  </si>
  <si>
    <t>令和４年度経常増減差額増減見込み</t>
    <rPh sb="0" eb="2">
      <t>レイワ</t>
    </rPh>
    <rPh sb="3" eb="5">
      <t>ネンド</t>
    </rPh>
    <rPh sb="5" eb="11">
      <t>ケイジョウゾウゲンサガク</t>
    </rPh>
    <rPh sb="11" eb="13">
      <t>ゾウゲン</t>
    </rPh>
    <rPh sb="13" eb="15">
      <t>ミコ</t>
    </rPh>
    <phoneticPr fontId="3"/>
  </si>
  <si>
    <t>令和４年度経常増減差額増減見込みの要因</t>
    <rPh sb="0" eb="2">
      <t>レイワ</t>
    </rPh>
    <rPh sb="3" eb="5">
      <t>ネンド</t>
    </rPh>
    <rPh sb="5" eb="11">
      <t>ケイジョウゾウゲンサガク</t>
    </rPh>
    <rPh sb="11" eb="13">
      <t>ゾウゲン</t>
    </rPh>
    <rPh sb="13" eb="15">
      <t>ミコ</t>
    </rPh>
    <rPh sb="17" eb="19">
      <t>ヨウイン</t>
    </rPh>
    <phoneticPr fontId="3"/>
  </si>
  <si>
    <t>№</t>
    <phoneticPr fontId="3"/>
  </si>
  <si>
    <t>令和６年度の介護保険法改正の意見</t>
    <rPh sb="0" eb="2">
      <t>レイワ</t>
    </rPh>
    <rPh sb="3" eb="5">
      <t>ネンド</t>
    </rPh>
    <rPh sb="6" eb="13">
      <t>カイゴホケンホウカイセイ</t>
    </rPh>
    <rPh sb="14" eb="16">
      <t>イケン</t>
    </rPh>
    <phoneticPr fontId="3"/>
  </si>
  <si>
    <t>介護保険事業収益の平均（令和２年度）</t>
    <rPh sb="0" eb="4">
      <t>カイゴホケン</t>
    </rPh>
    <rPh sb="4" eb="6">
      <t>ジギョウ</t>
    </rPh>
    <rPh sb="6" eb="8">
      <t>シュウエキ</t>
    </rPh>
    <rPh sb="9" eb="11">
      <t>ヘイキン</t>
    </rPh>
    <rPh sb="12" eb="14">
      <t>レイワ</t>
    </rPh>
    <rPh sb="15" eb="17">
      <t>ネンド</t>
    </rPh>
    <phoneticPr fontId="3"/>
  </si>
  <si>
    <t>介護保険事業収益の平均（令和３年度）</t>
    <rPh sb="0" eb="4">
      <t>カイゴホケン</t>
    </rPh>
    <rPh sb="4" eb="6">
      <t>ジギョウ</t>
    </rPh>
    <rPh sb="6" eb="8">
      <t>シュウエキ</t>
    </rPh>
    <rPh sb="9" eb="11">
      <t>ヘイキン</t>
    </rPh>
    <rPh sb="12" eb="14">
      <t>レイワ</t>
    </rPh>
    <rPh sb="15" eb="17">
      <t>ネンド</t>
    </rPh>
    <phoneticPr fontId="3"/>
  </si>
  <si>
    <t>-</t>
    <phoneticPr fontId="3"/>
  </si>
  <si>
    <t>（増要因）</t>
    <rPh sb="1" eb="4">
      <t>ゾウヨウイン</t>
    </rPh>
    <phoneticPr fontId="3"/>
  </si>
  <si>
    <t>（減要因）</t>
    <rPh sb="1" eb="2">
      <t>ゲン</t>
    </rPh>
    <rPh sb="2" eb="4">
      <t>ヨウイン</t>
    </rPh>
    <phoneticPr fontId="3"/>
  </si>
  <si>
    <t>人件費の平均
（令和２年度）</t>
    <rPh sb="0" eb="3">
      <t>ジンケンヒ</t>
    </rPh>
    <rPh sb="4" eb="6">
      <t>ヘイキン</t>
    </rPh>
    <rPh sb="8" eb="10">
      <t>レイワ</t>
    </rPh>
    <rPh sb="11" eb="13">
      <t>ネンド</t>
    </rPh>
    <phoneticPr fontId="3"/>
  </si>
  <si>
    <t>人件費の平均
（令和３年度）</t>
    <rPh sb="0" eb="3">
      <t>ジンケンヒ</t>
    </rPh>
    <rPh sb="4" eb="6">
      <t>ヘイキン</t>
    </rPh>
    <rPh sb="8" eb="10">
      <t>レイワ</t>
    </rPh>
    <rPh sb="11" eb="13">
      <t>ネンド</t>
    </rPh>
    <phoneticPr fontId="3"/>
  </si>
  <si>
    <t>令和４年度経常増減差額の見込み（前年度対比）は「増」である施設数</t>
    <rPh sb="0" eb="2">
      <t>レイワ</t>
    </rPh>
    <rPh sb="3" eb="5">
      <t>ネンド</t>
    </rPh>
    <rPh sb="5" eb="7">
      <t>ケイジョウ</t>
    </rPh>
    <rPh sb="7" eb="9">
      <t>ゾウゲン</t>
    </rPh>
    <rPh sb="9" eb="11">
      <t>サガク</t>
    </rPh>
    <rPh sb="12" eb="14">
      <t>ミコ</t>
    </rPh>
    <rPh sb="16" eb="19">
      <t>ゼンネンド</t>
    </rPh>
    <rPh sb="19" eb="21">
      <t>タイヒ</t>
    </rPh>
    <rPh sb="24" eb="25">
      <t>ゾウ</t>
    </rPh>
    <rPh sb="29" eb="31">
      <t>シセツ</t>
    </rPh>
    <rPh sb="31" eb="32">
      <t>スウ</t>
    </rPh>
    <phoneticPr fontId="3"/>
  </si>
  <si>
    <t>令和４年度経常増減差額の見込み（前年度対比）は「減」である施設数</t>
    <rPh sb="0" eb="2">
      <t>レイワ</t>
    </rPh>
    <rPh sb="3" eb="5">
      <t>ネンド</t>
    </rPh>
    <rPh sb="5" eb="7">
      <t>ケイジョウ</t>
    </rPh>
    <rPh sb="7" eb="9">
      <t>ゾウゲン</t>
    </rPh>
    <rPh sb="9" eb="11">
      <t>サガク</t>
    </rPh>
    <rPh sb="12" eb="14">
      <t>ミコ</t>
    </rPh>
    <rPh sb="16" eb="19">
      <t>ゼンネンド</t>
    </rPh>
    <rPh sb="19" eb="21">
      <t>タイヒ</t>
    </rPh>
    <rPh sb="24" eb="25">
      <t>ゲン</t>
    </rPh>
    <rPh sb="29" eb="31">
      <t>シセツ</t>
    </rPh>
    <rPh sb="31" eb="32">
      <t>スウ</t>
    </rPh>
    <phoneticPr fontId="3"/>
  </si>
  <si>
    <t>前年度対比（平均）</t>
    <rPh sb="0" eb="3">
      <t>ゼンネンド</t>
    </rPh>
    <rPh sb="3" eb="5">
      <t>タイヒ</t>
    </rPh>
    <rPh sb="6" eb="8">
      <t>ヘイキン</t>
    </rPh>
    <phoneticPr fontId="3"/>
  </si>
  <si>
    <t>■介護保険事業収益について</t>
    <phoneticPr fontId="3"/>
  </si>
  <si>
    <t>■人件費について</t>
    <phoneticPr fontId="3"/>
  </si>
  <si>
    <t>■令和４年度経常増減差額の見込みについて</t>
    <phoneticPr fontId="3"/>
  </si>
  <si>
    <t>前年度対比（平均）</t>
    <rPh sb="0" eb="3">
      <t>ゼンネンド</t>
    </rPh>
    <rPh sb="3" eb="5">
      <t>タイヒ</t>
    </rPh>
    <phoneticPr fontId="3"/>
  </si>
  <si>
    <t>介護保険事業収益の人件費割合（令和3年度）</t>
    <rPh sb="0" eb="4">
      <t>カイゴホケン</t>
    </rPh>
    <rPh sb="4" eb="6">
      <t>ジギョウ</t>
    </rPh>
    <rPh sb="6" eb="8">
      <t>シュウエキ</t>
    </rPh>
    <rPh sb="9" eb="12">
      <t>ジンケンヒ</t>
    </rPh>
    <rPh sb="12" eb="14">
      <t>ワリアイ</t>
    </rPh>
    <rPh sb="15" eb="17">
      <t>レイワ</t>
    </rPh>
    <rPh sb="18" eb="20">
      <t>ネンド</t>
    </rPh>
    <phoneticPr fontId="3"/>
  </si>
  <si>
    <t>介護保険事業収益の経常増減差額割合（令和3年度）</t>
    <rPh sb="0" eb="4">
      <t>カイゴホケン</t>
    </rPh>
    <rPh sb="4" eb="6">
      <t>ジギョウ</t>
    </rPh>
    <rPh sb="6" eb="8">
      <t>シュウエキ</t>
    </rPh>
    <rPh sb="9" eb="13">
      <t>ケイジョウゾウゲン</t>
    </rPh>
    <rPh sb="13" eb="15">
      <t>サガク</t>
    </rPh>
    <rPh sb="15" eb="17">
      <t>ワリアイ</t>
    </rPh>
    <rPh sb="18" eb="20">
      <t>レイワ</t>
    </rPh>
    <rPh sb="21" eb="23">
      <t>ネンド</t>
    </rPh>
    <phoneticPr fontId="3"/>
  </si>
  <si>
    <t>■経常増減差額について</t>
    <rPh sb="1" eb="7">
      <t>ケイジョウゾウゲンサガク</t>
    </rPh>
    <phoneticPr fontId="3"/>
  </si>
  <si>
    <t>経常増減差額の平均
（令和２年度）</t>
    <rPh sb="0" eb="2">
      <t>ケイジョウ</t>
    </rPh>
    <rPh sb="2" eb="4">
      <t>ゾウゲン</t>
    </rPh>
    <rPh sb="4" eb="6">
      <t>サガク</t>
    </rPh>
    <rPh sb="7" eb="9">
      <t>ヘイキン</t>
    </rPh>
    <rPh sb="11" eb="13">
      <t>レイワ</t>
    </rPh>
    <rPh sb="14" eb="16">
      <t>ネンド</t>
    </rPh>
    <phoneticPr fontId="3"/>
  </si>
  <si>
    <t>経常増減差額の平均
（令和３年度）</t>
    <rPh sb="0" eb="2">
      <t>ケイジョウ</t>
    </rPh>
    <rPh sb="2" eb="4">
      <t>ゾウゲン</t>
    </rPh>
    <rPh sb="4" eb="6">
      <t>サガク</t>
    </rPh>
    <rPh sb="7" eb="9">
      <t>ヘイキン</t>
    </rPh>
    <rPh sb="11" eb="13">
      <t>レイワ</t>
    </rPh>
    <rPh sb="14" eb="16">
      <t>ネンド</t>
    </rPh>
    <phoneticPr fontId="3"/>
  </si>
  <si>
    <t>■介護保険事業収益割合について</t>
    <rPh sb="1" eb="5">
      <t>カイゴホケン</t>
    </rPh>
    <rPh sb="5" eb="9">
      <t>ジギョウシュウエキ</t>
    </rPh>
    <rPh sb="9" eb="11">
      <t>ワリアイ</t>
    </rPh>
    <phoneticPr fontId="3"/>
  </si>
  <si>
    <t>事業所名</t>
    <rPh sb="0" eb="3">
      <t>ジギョウショ</t>
    </rPh>
    <rPh sb="3" eb="4">
      <t>メイ</t>
    </rPh>
    <phoneticPr fontId="3"/>
  </si>
  <si>
    <t>デイサービスセンター「伏姫の郷」</t>
    <rPh sb="11" eb="12">
      <t>フ</t>
    </rPh>
    <rPh sb="12" eb="13">
      <t>ヒメ</t>
    </rPh>
    <rPh sb="14" eb="15">
      <t>サト</t>
    </rPh>
    <phoneticPr fontId="3"/>
  </si>
  <si>
    <t>南房総市</t>
    <rPh sb="0" eb="4">
      <t>ミナミボウソウシ</t>
    </rPh>
    <phoneticPr fontId="3"/>
  </si>
  <si>
    <t>その他</t>
    <rPh sb="2" eb="3">
      <t>タ</t>
    </rPh>
    <phoneticPr fontId="3"/>
  </si>
  <si>
    <t>一般形</t>
    <rPh sb="0" eb="3">
      <t>イッパンガタ</t>
    </rPh>
    <phoneticPr fontId="3"/>
  </si>
  <si>
    <t>利用率の減少</t>
    <rPh sb="0" eb="3">
      <t>リヨウリツ</t>
    </rPh>
    <rPh sb="4" eb="6">
      <t>ゲンショウ</t>
    </rPh>
    <phoneticPr fontId="3"/>
  </si>
  <si>
    <t>昇給による増額</t>
    <rPh sb="0" eb="2">
      <t>ショウキュウ</t>
    </rPh>
    <rPh sb="5" eb="7">
      <t>ゾウガク</t>
    </rPh>
    <phoneticPr fontId="3"/>
  </si>
  <si>
    <t>利用率減少による収入の減額</t>
    <rPh sb="0" eb="3">
      <t>リヨウリツ</t>
    </rPh>
    <rPh sb="3" eb="5">
      <t>ゲンショウ</t>
    </rPh>
    <rPh sb="8" eb="10">
      <t>シュウニュウ</t>
    </rPh>
    <rPh sb="11" eb="13">
      <t>ゲンガク</t>
    </rPh>
    <phoneticPr fontId="3"/>
  </si>
  <si>
    <t>減</t>
    <rPh sb="0" eb="1">
      <t>ゲン</t>
    </rPh>
    <phoneticPr fontId="3"/>
  </si>
  <si>
    <t>利用率の減少により、減額が見込まれる。</t>
    <rPh sb="0" eb="3">
      <t>リヨウリツ</t>
    </rPh>
    <rPh sb="4" eb="6">
      <t>ゲンショウ</t>
    </rPh>
    <rPh sb="10" eb="12">
      <t>ゲンガク</t>
    </rPh>
    <rPh sb="13" eb="15">
      <t>ミコ</t>
    </rPh>
    <phoneticPr fontId="3"/>
  </si>
  <si>
    <t>デイサービスセンター「希望の湯」</t>
    <rPh sb="11" eb="13">
      <t>キボウ</t>
    </rPh>
    <rPh sb="14" eb="15">
      <t>ユ</t>
    </rPh>
    <phoneticPr fontId="3"/>
  </si>
  <si>
    <t>匝瑳市</t>
    <rPh sb="0" eb="3">
      <t>ソウサシ</t>
    </rPh>
    <phoneticPr fontId="3"/>
  </si>
  <si>
    <t>その他</t>
    <rPh sb="2" eb="3">
      <t>タ</t>
    </rPh>
    <phoneticPr fontId="3"/>
  </si>
  <si>
    <t>地域密着型</t>
    <rPh sb="0" eb="5">
      <t>チイキミッチャクカタ</t>
    </rPh>
    <phoneticPr fontId="3"/>
  </si>
  <si>
    <t>利用者が介護施設に入居されるケースが例年よりもかなり多かったため利用数が減少したため</t>
    <rPh sb="0" eb="3">
      <t>リヨウシャ</t>
    </rPh>
    <rPh sb="4" eb="8">
      <t>カイゴシセツ</t>
    </rPh>
    <rPh sb="9" eb="11">
      <t>ニュウキョ</t>
    </rPh>
    <rPh sb="18" eb="20">
      <t>レイネン</t>
    </rPh>
    <rPh sb="26" eb="27">
      <t>オオ</t>
    </rPh>
    <rPh sb="32" eb="34">
      <t>リヨウ</t>
    </rPh>
    <rPh sb="34" eb="35">
      <t>スウ</t>
    </rPh>
    <rPh sb="36" eb="38">
      <t>ゲンショウ</t>
    </rPh>
    <phoneticPr fontId="3"/>
  </si>
  <si>
    <t>急な欠勤に備えてパート職員の数を増やしたため</t>
    <rPh sb="0" eb="1">
      <t>キュウ</t>
    </rPh>
    <rPh sb="2" eb="4">
      <t>ケッキン</t>
    </rPh>
    <rPh sb="5" eb="6">
      <t>ソナ</t>
    </rPh>
    <rPh sb="11" eb="13">
      <t>ショクイン</t>
    </rPh>
    <rPh sb="14" eb="15">
      <t>スウ</t>
    </rPh>
    <rPh sb="16" eb="17">
      <t>フ</t>
    </rPh>
    <phoneticPr fontId="3"/>
  </si>
  <si>
    <t>利用者が減ったので収入は減りましたが急な欠勤に備えて職員を増やしたので人件費が増加し更にランニングコストも増加したためかなり収支は悪化しました。</t>
    <rPh sb="0" eb="3">
      <t>リヨウシャ</t>
    </rPh>
    <rPh sb="4" eb="5">
      <t>ヘ</t>
    </rPh>
    <rPh sb="9" eb="11">
      <t>シュウニュウ</t>
    </rPh>
    <rPh sb="12" eb="13">
      <t>ヘ</t>
    </rPh>
    <rPh sb="18" eb="19">
      <t>キュウ</t>
    </rPh>
    <rPh sb="20" eb="22">
      <t>ケッキン</t>
    </rPh>
    <rPh sb="23" eb="24">
      <t>ソナ</t>
    </rPh>
    <rPh sb="26" eb="28">
      <t>ショクイン</t>
    </rPh>
    <rPh sb="29" eb="30">
      <t>フ</t>
    </rPh>
    <rPh sb="35" eb="38">
      <t>ジンケンヒ</t>
    </rPh>
    <rPh sb="39" eb="41">
      <t>ゾウカ</t>
    </rPh>
    <rPh sb="42" eb="43">
      <t>サラ</t>
    </rPh>
    <rPh sb="53" eb="55">
      <t>ゾウカ</t>
    </rPh>
    <rPh sb="62" eb="64">
      <t>シュウシ</t>
    </rPh>
    <rPh sb="65" eb="67">
      <t>アッカ</t>
    </rPh>
    <phoneticPr fontId="3"/>
  </si>
  <si>
    <t>利用者や職員がｺﾛﾅ感染症になったためにデイサービスの営業を休止している期間が不定期に発生しているので例年よりも営業日数が少ないので収入が減少すると予想されるます。また食材費ガス代電気代水道代人件費などランニングコストがかなり上昇しているので支出が増加すると予想されます。</t>
    <rPh sb="0" eb="3">
      <t>リヨウシャ</t>
    </rPh>
    <rPh sb="4" eb="6">
      <t>ショクイン</t>
    </rPh>
    <rPh sb="10" eb="13">
      <t>カンセンショウ</t>
    </rPh>
    <rPh sb="27" eb="29">
      <t>エイギョウ</t>
    </rPh>
    <rPh sb="30" eb="32">
      <t>キュウシ</t>
    </rPh>
    <rPh sb="36" eb="38">
      <t>キカン</t>
    </rPh>
    <rPh sb="39" eb="42">
      <t>フテイキ</t>
    </rPh>
    <rPh sb="43" eb="45">
      <t>ハッセイ</t>
    </rPh>
    <rPh sb="51" eb="53">
      <t>レイネン</t>
    </rPh>
    <rPh sb="56" eb="58">
      <t>エイギョウ</t>
    </rPh>
    <rPh sb="58" eb="60">
      <t>ニッスウ</t>
    </rPh>
    <rPh sb="61" eb="62">
      <t>スク</t>
    </rPh>
    <rPh sb="66" eb="68">
      <t>シュウニュウ</t>
    </rPh>
    <rPh sb="69" eb="71">
      <t>ゲンショウ</t>
    </rPh>
    <rPh sb="74" eb="76">
      <t>ヨソウ</t>
    </rPh>
    <rPh sb="84" eb="87">
      <t>ショクザイヒ</t>
    </rPh>
    <rPh sb="89" eb="90">
      <t>ダイ</t>
    </rPh>
    <rPh sb="90" eb="93">
      <t>デンキダイ</t>
    </rPh>
    <phoneticPr fontId="3"/>
  </si>
  <si>
    <t>コロナ感染症への対応で職員も事業所も疲弊していることやロシアウクライナの戦争が原因でランニングコストがかなり増加していることを踏まえた法改正を実施していただきたいです。</t>
    <rPh sb="3" eb="6">
      <t>カンセンショウ</t>
    </rPh>
    <rPh sb="8" eb="10">
      <t>タイオウ</t>
    </rPh>
    <rPh sb="11" eb="13">
      <t>ショクイン</t>
    </rPh>
    <rPh sb="14" eb="17">
      <t>ジギョウショ</t>
    </rPh>
    <rPh sb="18" eb="20">
      <t>ヒヘイ</t>
    </rPh>
    <rPh sb="36" eb="38">
      <t>センソウ</t>
    </rPh>
    <rPh sb="39" eb="41">
      <t>ゲンイン</t>
    </rPh>
    <rPh sb="54" eb="56">
      <t>ゾウカ</t>
    </rPh>
    <rPh sb="63" eb="64">
      <t>フ</t>
    </rPh>
    <rPh sb="67" eb="70">
      <t>ホウカイセイ</t>
    </rPh>
    <rPh sb="71" eb="73">
      <t>ジッシ</t>
    </rPh>
    <phoneticPr fontId="3"/>
  </si>
  <si>
    <t>旭市</t>
    <rPh sb="0" eb="2">
      <t>アサヒシ</t>
    </rPh>
    <phoneticPr fontId="3"/>
  </si>
  <si>
    <t>利用者定員を通常規模（45名から40名）に変更したため減額となっている。</t>
    <rPh sb="0" eb="3">
      <t>リヨウシャ</t>
    </rPh>
    <rPh sb="3" eb="5">
      <t>テイイン</t>
    </rPh>
    <rPh sb="6" eb="8">
      <t>ツウジョウ</t>
    </rPh>
    <rPh sb="8" eb="10">
      <t>キボ</t>
    </rPh>
    <rPh sb="13" eb="14">
      <t>メイ</t>
    </rPh>
    <rPh sb="18" eb="19">
      <t>メイ</t>
    </rPh>
    <rPh sb="21" eb="23">
      <t>ヘンコウ</t>
    </rPh>
    <rPh sb="27" eb="29">
      <t>ゲンガク</t>
    </rPh>
    <phoneticPr fontId="3"/>
  </si>
  <si>
    <t>パート職員の1名減員による。</t>
    <rPh sb="3" eb="5">
      <t>ショクイン</t>
    </rPh>
    <rPh sb="7" eb="8">
      <t>メイ</t>
    </rPh>
    <rPh sb="8" eb="10">
      <t>ゲンイン</t>
    </rPh>
    <phoneticPr fontId="3"/>
  </si>
  <si>
    <t>賞与引当金繰り入れによる減額。</t>
    <rPh sb="0" eb="2">
      <t>ショウヨ</t>
    </rPh>
    <rPh sb="2" eb="4">
      <t>ヒキアテ</t>
    </rPh>
    <rPh sb="4" eb="5">
      <t>キン</t>
    </rPh>
    <rPh sb="5" eb="6">
      <t>ク</t>
    </rPh>
    <rPh sb="7" eb="8">
      <t>イ</t>
    </rPh>
    <rPh sb="12" eb="14">
      <t>ゲンガク</t>
    </rPh>
    <phoneticPr fontId="3"/>
  </si>
  <si>
    <t>令和4年度の7月までの実績は前年度同時期より減額になっている。これは利用者の健康状態の悪化で利用が減少し今後も続く可能性があるので減額を見込んでいる。</t>
    <rPh sb="0" eb="2">
      <t>レイワ</t>
    </rPh>
    <rPh sb="3" eb="4">
      <t>ネン</t>
    </rPh>
    <rPh sb="4" eb="5">
      <t>ド</t>
    </rPh>
    <rPh sb="7" eb="8">
      <t>ガツ</t>
    </rPh>
    <rPh sb="11" eb="13">
      <t>ジッセキ</t>
    </rPh>
    <rPh sb="14" eb="17">
      <t>ゼンネンド</t>
    </rPh>
    <rPh sb="17" eb="20">
      <t>ドウジキ</t>
    </rPh>
    <rPh sb="22" eb="24">
      <t>ゲンガク</t>
    </rPh>
    <rPh sb="34" eb="37">
      <t>リヨウシャ</t>
    </rPh>
    <rPh sb="38" eb="40">
      <t>ケンコウ</t>
    </rPh>
    <rPh sb="40" eb="42">
      <t>ジョウタイ</t>
    </rPh>
    <rPh sb="43" eb="45">
      <t>アッカ</t>
    </rPh>
    <rPh sb="46" eb="48">
      <t>リヨウ</t>
    </rPh>
    <rPh sb="49" eb="51">
      <t>ゲンショウ</t>
    </rPh>
    <rPh sb="52" eb="54">
      <t>コンゴ</t>
    </rPh>
    <rPh sb="55" eb="56">
      <t>ツヅ</t>
    </rPh>
    <rPh sb="57" eb="60">
      <t>カノウセイ</t>
    </rPh>
    <rPh sb="65" eb="67">
      <t>ゲンガク</t>
    </rPh>
    <rPh sb="68" eb="70">
      <t>ミコ</t>
    </rPh>
    <phoneticPr fontId="3"/>
  </si>
  <si>
    <t>コロナ感染の影響が令和3年度一時緩和されたことによる。</t>
    <rPh sb="3" eb="5">
      <t>カンセン</t>
    </rPh>
    <rPh sb="6" eb="8">
      <t>エイキョウ</t>
    </rPh>
    <rPh sb="9" eb="11">
      <t>レイワ</t>
    </rPh>
    <rPh sb="12" eb="14">
      <t>ネンド</t>
    </rPh>
    <rPh sb="14" eb="16">
      <t>イチジ</t>
    </rPh>
    <rPh sb="16" eb="18">
      <t>カンワ</t>
    </rPh>
    <phoneticPr fontId="3"/>
  </si>
  <si>
    <t>令和3年度職員1名増員となったため。</t>
    <rPh sb="0" eb="2">
      <t>レイワ</t>
    </rPh>
    <rPh sb="3" eb="5">
      <t>ネンド</t>
    </rPh>
    <rPh sb="5" eb="7">
      <t>ショクイン</t>
    </rPh>
    <rPh sb="8" eb="9">
      <t>メイ</t>
    </rPh>
    <rPh sb="9" eb="11">
      <t>ゾウイン</t>
    </rPh>
    <phoneticPr fontId="3"/>
  </si>
  <si>
    <t>介護保険事業収益の増加による。</t>
    <rPh sb="0" eb="4">
      <t>カイゴホケン</t>
    </rPh>
    <rPh sb="4" eb="8">
      <t>ジギョウシュウエキ</t>
    </rPh>
    <rPh sb="9" eb="11">
      <t>ゾウカ</t>
    </rPh>
    <phoneticPr fontId="3"/>
  </si>
  <si>
    <t>増</t>
    <rPh sb="0" eb="1">
      <t>ゾウ</t>
    </rPh>
    <phoneticPr fontId="3"/>
  </si>
  <si>
    <t>令和4年度施設でコロナ感染が発生したが適正なコロナ対策を実施して営業を行う事が出来ているので通常の収入を見込め増額を見込んでいる。</t>
    <rPh sb="0" eb="2">
      <t>レイワ</t>
    </rPh>
    <rPh sb="3" eb="4">
      <t>ネン</t>
    </rPh>
    <rPh sb="4" eb="5">
      <t>ド</t>
    </rPh>
    <rPh sb="5" eb="7">
      <t>シセツ</t>
    </rPh>
    <rPh sb="11" eb="13">
      <t>カンセン</t>
    </rPh>
    <rPh sb="14" eb="16">
      <t>ハッセイ</t>
    </rPh>
    <rPh sb="19" eb="21">
      <t>テキセイ</t>
    </rPh>
    <rPh sb="25" eb="27">
      <t>タイサク</t>
    </rPh>
    <rPh sb="28" eb="30">
      <t>ジッシ</t>
    </rPh>
    <rPh sb="32" eb="34">
      <t>エイギョウ</t>
    </rPh>
    <rPh sb="35" eb="36">
      <t>オコナ</t>
    </rPh>
    <rPh sb="37" eb="38">
      <t>コト</t>
    </rPh>
    <rPh sb="39" eb="41">
      <t>デキ</t>
    </rPh>
    <rPh sb="46" eb="48">
      <t>ツウジョウ</t>
    </rPh>
    <rPh sb="49" eb="51">
      <t>シュウニュウ</t>
    </rPh>
    <rPh sb="52" eb="54">
      <t>ミコ</t>
    </rPh>
    <rPh sb="55" eb="57">
      <t>ゾウガク</t>
    </rPh>
    <rPh sb="58" eb="60">
      <t>ミコ</t>
    </rPh>
    <phoneticPr fontId="3"/>
  </si>
  <si>
    <t>特別養護老人ホーム「あざみ苑」</t>
    <rPh sb="0" eb="6">
      <t>トクベツヨウゴロウジン</t>
    </rPh>
    <rPh sb="13" eb="14">
      <t>エン</t>
    </rPh>
    <phoneticPr fontId="3"/>
  </si>
  <si>
    <t>流山市</t>
    <rPh sb="0" eb="3">
      <t>ナガレヤマシ</t>
    </rPh>
    <phoneticPr fontId="3"/>
  </si>
  <si>
    <t>6級地</t>
    <rPh sb="1" eb="3">
      <t>キュウチ</t>
    </rPh>
    <phoneticPr fontId="3"/>
  </si>
  <si>
    <t>介護報酬収入が減少（コロナのため）</t>
    <rPh sb="0" eb="2">
      <t>カイゴ</t>
    </rPh>
    <rPh sb="2" eb="4">
      <t>ホウシュウ</t>
    </rPh>
    <rPh sb="4" eb="6">
      <t>シュウニュウ</t>
    </rPh>
    <rPh sb="7" eb="9">
      <t>ゲンショウ</t>
    </rPh>
    <phoneticPr fontId="3"/>
  </si>
  <si>
    <t>職員減少</t>
    <rPh sb="0" eb="2">
      <t>ショクイン</t>
    </rPh>
    <rPh sb="2" eb="4">
      <t>ゲンショウ</t>
    </rPh>
    <phoneticPr fontId="3"/>
  </si>
  <si>
    <t>コロナの影響により利用者が減少しているため。</t>
    <rPh sb="4" eb="6">
      <t>エイキョウ</t>
    </rPh>
    <rPh sb="9" eb="12">
      <t>リヨウシャ</t>
    </rPh>
    <rPh sb="13" eb="15">
      <t>ゲンショウ</t>
    </rPh>
    <phoneticPr fontId="3"/>
  </si>
  <si>
    <t>銚子市</t>
    <rPh sb="0" eb="3">
      <t>チョウシシ</t>
    </rPh>
    <phoneticPr fontId="3"/>
  </si>
  <si>
    <t>コロナ感染症拡充の影響と近隣へ同業他社が増えたため。</t>
    <rPh sb="3" eb="6">
      <t>カンセンショウ</t>
    </rPh>
    <rPh sb="6" eb="8">
      <t>カクジュウ</t>
    </rPh>
    <rPh sb="9" eb="11">
      <t>エイキョウ</t>
    </rPh>
    <rPh sb="12" eb="14">
      <t>キンリン</t>
    </rPh>
    <rPh sb="15" eb="17">
      <t>ドウギョウ</t>
    </rPh>
    <rPh sb="17" eb="19">
      <t>タシャ</t>
    </rPh>
    <rPh sb="20" eb="21">
      <t>フ</t>
    </rPh>
    <phoneticPr fontId="3"/>
  </si>
  <si>
    <t>職員増による。</t>
    <rPh sb="0" eb="2">
      <t>ショクイン</t>
    </rPh>
    <rPh sb="2" eb="3">
      <t>ゾウ</t>
    </rPh>
    <phoneticPr fontId="3"/>
  </si>
  <si>
    <t>収入源と人件費等の増加による。</t>
    <rPh sb="0" eb="2">
      <t>シュウニュウ</t>
    </rPh>
    <rPh sb="2" eb="3">
      <t>ゲン</t>
    </rPh>
    <rPh sb="4" eb="7">
      <t>ジンケンヒ</t>
    </rPh>
    <rPh sb="7" eb="8">
      <t>トウ</t>
    </rPh>
    <rPh sb="9" eb="11">
      <t>ゾウカ</t>
    </rPh>
    <phoneticPr fontId="3"/>
  </si>
  <si>
    <t>令和4年年度上期もコロナ感染症の影響を受け利用者数が大幅に減っているため。</t>
    <rPh sb="0" eb="2">
      <t>レイワ</t>
    </rPh>
    <rPh sb="3" eb="4">
      <t>ネン</t>
    </rPh>
    <rPh sb="4" eb="6">
      <t>ネンド</t>
    </rPh>
    <rPh sb="6" eb="8">
      <t>カミキ</t>
    </rPh>
    <rPh sb="12" eb="15">
      <t>カンセンショウ</t>
    </rPh>
    <rPh sb="16" eb="18">
      <t>エイキョウ</t>
    </rPh>
    <rPh sb="19" eb="20">
      <t>ウ</t>
    </rPh>
    <rPh sb="21" eb="24">
      <t>リヨウシャ</t>
    </rPh>
    <rPh sb="24" eb="25">
      <t>スウ</t>
    </rPh>
    <rPh sb="26" eb="28">
      <t>オオハバ</t>
    </rPh>
    <rPh sb="29" eb="30">
      <t>ヘ</t>
    </rPh>
    <phoneticPr fontId="3"/>
  </si>
  <si>
    <t>基本介護報酬を増加してほしい。</t>
    <rPh sb="0" eb="2">
      <t>キホン</t>
    </rPh>
    <rPh sb="2" eb="4">
      <t>カイゴ</t>
    </rPh>
    <rPh sb="4" eb="6">
      <t>ホウシュウ</t>
    </rPh>
    <rPh sb="7" eb="9">
      <t>ゾウカ</t>
    </rPh>
    <phoneticPr fontId="3"/>
  </si>
  <si>
    <t>市原市</t>
    <rPh sb="0" eb="3">
      <t>イチハラシ</t>
    </rPh>
    <phoneticPr fontId="3"/>
  </si>
  <si>
    <t>5級地</t>
    <rPh sb="1" eb="3">
      <t>キュウチ</t>
    </rPh>
    <phoneticPr fontId="3"/>
  </si>
  <si>
    <t>R2年度コロナウイルス流行により緊急事態宣言等で利用者が減少しR3年度は年度末に併設の特養がコロナクラスターになったことで利用者を受け入れられずさらに利用者が減少した。</t>
    <rPh sb="2" eb="4">
      <t>ネンド</t>
    </rPh>
    <rPh sb="11" eb="13">
      <t>リュウコウ</t>
    </rPh>
    <rPh sb="16" eb="20">
      <t>キンキュウジタイ</t>
    </rPh>
    <rPh sb="20" eb="22">
      <t>センゲン</t>
    </rPh>
    <rPh sb="22" eb="23">
      <t>トウ</t>
    </rPh>
    <rPh sb="24" eb="27">
      <t>リヨウシャ</t>
    </rPh>
    <rPh sb="28" eb="30">
      <t>ゲンショウ</t>
    </rPh>
    <rPh sb="33" eb="35">
      <t>ネンド</t>
    </rPh>
    <rPh sb="36" eb="39">
      <t>ネンドマツ</t>
    </rPh>
    <rPh sb="40" eb="42">
      <t>ヘイセツ</t>
    </rPh>
    <rPh sb="43" eb="45">
      <t>トクヨウ</t>
    </rPh>
    <rPh sb="61" eb="64">
      <t>リヨウシャ</t>
    </rPh>
    <rPh sb="65" eb="66">
      <t>ウ</t>
    </rPh>
    <rPh sb="67" eb="68">
      <t>イ</t>
    </rPh>
    <rPh sb="75" eb="78">
      <t>リヨウシャ</t>
    </rPh>
    <rPh sb="79" eb="81">
      <t>ゲンショウ</t>
    </rPh>
    <phoneticPr fontId="3"/>
  </si>
  <si>
    <t>定期昇給分の増</t>
    <rPh sb="0" eb="2">
      <t>テイキ</t>
    </rPh>
    <rPh sb="2" eb="4">
      <t>ショウキュウ</t>
    </rPh>
    <rPh sb="4" eb="5">
      <t>ブン</t>
    </rPh>
    <rPh sb="6" eb="7">
      <t>ゾウ</t>
    </rPh>
    <phoneticPr fontId="3"/>
  </si>
  <si>
    <t>新型コロナウイルス感染症拡大による利用者減少R4.10月～デイサービス休止となるため。</t>
    <rPh sb="0" eb="2">
      <t>シンガタ</t>
    </rPh>
    <rPh sb="9" eb="12">
      <t>カンセンショウ</t>
    </rPh>
    <rPh sb="12" eb="14">
      <t>カクダイ</t>
    </rPh>
    <rPh sb="17" eb="20">
      <t>リヨウシャ</t>
    </rPh>
    <rPh sb="20" eb="22">
      <t>ゲンショウ</t>
    </rPh>
    <rPh sb="27" eb="28">
      <t>ガツ</t>
    </rPh>
    <rPh sb="35" eb="37">
      <t>キュウシ</t>
    </rPh>
    <phoneticPr fontId="3"/>
  </si>
  <si>
    <t>八千代市</t>
    <rPh sb="0" eb="4">
      <t>ヤチヨシ</t>
    </rPh>
    <phoneticPr fontId="3"/>
  </si>
  <si>
    <t>中重度ケア加算の算定が出来なくなった事と利用数が減った。</t>
    <rPh sb="0" eb="1">
      <t>チュウ</t>
    </rPh>
    <rPh sb="1" eb="3">
      <t>ジュウド</t>
    </rPh>
    <rPh sb="5" eb="7">
      <t>カサン</t>
    </rPh>
    <rPh sb="8" eb="10">
      <t>サンテイ</t>
    </rPh>
    <rPh sb="11" eb="13">
      <t>デキ</t>
    </rPh>
    <rPh sb="18" eb="19">
      <t>コト</t>
    </rPh>
    <rPh sb="20" eb="22">
      <t>リヨウ</t>
    </rPh>
    <rPh sb="22" eb="23">
      <t>スウ</t>
    </rPh>
    <rPh sb="24" eb="25">
      <t>ヘ</t>
    </rPh>
    <phoneticPr fontId="3"/>
  </si>
  <si>
    <t>コロナ禍の状況は少々落ち着いてきている事。利用者も大きく変動はないが徐々に増えてきていることから。</t>
    <rPh sb="3" eb="4">
      <t>カ</t>
    </rPh>
    <rPh sb="5" eb="7">
      <t>ジョウキョウ</t>
    </rPh>
    <rPh sb="8" eb="10">
      <t>ショウショウ</t>
    </rPh>
    <rPh sb="10" eb="11">
      <t>オ</t>
    </rPh>
    <rPh sb="12" eb="13">
      <t>ツ</t>
    </rPh>
    <rPh sb="19" eb="20">
      <t>コト</t>
    </rPh>
    <rPh sb="21" eb="24">
      <t>リヨウシャ</t>
    </rPh>
    <rPh sb="25" eb="26">
      <t>オオ</t>
    </rPh>
    <rPh sb="28" eb="30">
      <t>ヘンドウ</t>
    </rPh>
    <rPh sb="34" eb="36">
      <t>ジョジョ</t>
    </rPh>
    <rPh sb="37" eb="38">
      <t>フ</t>
    </rPh>
    <phoneticPr fontId="3"/>
  </si>
  <si>
    <t>木更津市</t>
    <rPh sb="0" eb="4">
      <t>キサラズシ</t>
    </rPh>
    <phoneticPr fontId="3"/>
  </si>
  <si>
    <t>7級地</t>
    <rPh sb="1" eb="3">
      <t>キュウチ</t>
    </rPh>
    <phoneticPr fontId="3"/>
  </si>
  <si>
    <t>コロナウイルス感染症の影響により利用控えが生じたため。</t>
    <rPh sb="7" eb="10">
      <t>カンセンショウ</t>
    </rPh>
    <rPh sb="11" eb="13">
      <t>エイキョウ</t>
    </rPh>
    <rPh sb="16" eb="18">
      <t>リヨウ</t>
    </rPh>
    <rPh sb="18" eb="19">
      <t>ヒカ</t>
    </rPh>
    <rPh sb="21" eb="22">
      <t>ショウ</t>
    </rPh>
    <phoneticPr fontId="3"/>
  </si>
  <si>
    <t>法人内の人事異動により人員の入れ替えがあったため。</t>
    <rPh sb="0" eb="3">
      <t>ホウジンナイ</t>
    </rPh>
    <rPh sb="4" eb="6">
      <t>ジンジ</t>
    </rPh>
    <rPh sb="6" eb="8">
      <t>イドウ</t>
    </rPh>
    <rPh sb="11" eb="13">
      <t>ジンイン</t>
    </rPh>
    <rPh sb="14" eb="15">
      <t>イ</t>
    </rPh>
    <rPh sb="16" eb="17">
      <t>カ</t>
    </rPh>
    <phoneticPr fontId="3"/>
  </si>
  <si>
    <t>コロナウイルス感染症の影響により利用控えが生じ前年度と比較し収益が減となったため。</t>
    <rPh sb="7" eb="10">
      <t>カンセンショウ</t>
    </rPh>
    <rPh sb="11" eb="13">
      <t>エイキョウ</t>
    </rPh>
    <rPh sb="16" eb="18">
      <t>リヨウ</t>
    </rPh>
    <rPh sb="18" eb="19">
      <t>ヒカ</t>
    </rPh>
    <rPh sb="21" eb="22">
      <t>ショウ</t>
    </rPh>
    <rPh sb="23" eb="26">
      <t>ゼンネンド</t>
    </rPh>
    <rPh sb="27" eb="29">
      <t>ヒカク</t>
    </rPh>
    <rPh sb="30" eb="32">
      <t>シュウエキ</t>
    </rPh>
    <rPh sb="33" eb="34">
      <t>ゲン</t>
    </rPh>
    <phoneticPr fontId="3"/>
  </si>
  <si>
    <t>コロナウイルス感染症の影響が徐々に薄らぎ利用者控えも収まりつつあるため。</t>
    <rPh sb="7" eb="10">
      <t>カンセンショウ</t>
    </rPh>
    <rPh sb="11" eb="13">
      <t>エイキョウ</t>
    </rPh>
    <rPh sb="14" eb="16">
      <t>ジョジョ</t>
    </rPh>
    <rPh sb="17" eb="18">
      <t>ウス</t>
    </rPh>
    <rPh sb="20" eb="23">
      <t>リヨウシャ</t>
    </rPh>
    <rPh sb="23" eb="24">
      <t>ヒカ</t>
    </rPh>
    <rPh sb="26" eb="27">
      <t>オサ</t>
    </rPh>
    <phoneticPr fontId="3"/>
  </si>
  <si>
    <t>千葉市</t>
    <rPh sb="0" eb="3">
      <t>チバシ</t>
    </rPh>
    <phoneticPr fontId="3"/>
  </si>
  <si>
    <t>3級地</t>
    <rPh sb="1" eb="3">
      <t>キュウチ</t>
    </rPh>
    <phoneticPr fontId="3"/>
  </si>
  <si>
    <t>総合事業収益が減り居宅介護料収益が増えたため。</t>
    <rPh sb="0" eb="4">
      <t>ソウゴウジギョウ</t>
    </rPh>
    <rPh sb="4" eb="6">
      <t>シュウエキ</t>
    </rPh>
    <rPh sb="7" eb="8">
      <t>ヘ</t>
    </rPh>
    <rPh sb="9" eb="11">
      <t>キョタク</t>
    </rPh>
    <rPh sb="11" eb="13">
      <t>カイゴ</t>
    </rPh>
    <rPh sb="13" eb="14">
      <t>リョウ</t>
    </rPh>
    <rPh sb="14" eb="16">
      <t>シュウエキ</t>
    </rPh>
    <rPh sb="17" eb="18">
      <t>フ</t>
    </rPh>
    <phoneticPr fontId="3"/>
  </si>
  <si>
    <t>前年度の収支から按分された間接部門の人件費の負担増（令和2年度約160万令和3年度約510万）</t>
    <rPh sb="0" eb="3">
      <t>ゼンネンド</t>
    </rPh>
    <rPh sb="4" eb="6">
      <t>シュウシ</t>
    </rPh>
    <rPh sb="8" eb="10">
      <t>アンブン</t>
    </rPh>
    <rPh sb="13" eb="15">
      <t>カンセツ</t>
    </rPh>
    <rPh sb="15" eb="17">
      <t>ブモン</t>
    </rPh>
    <rPh sb="18" eb="21">
      <t>ジンケンヒ</t>
    </rPh>
    <rPh sb="22" eb="24">
      <t>フタン</t>
    </rPh>
    <rPh sb="24" eb="25">
      <t>ゾウ</t>
    </rPh>
    <rPh sb="26" eb="28">
      <t>レイワ</t>
    </rPh>
    <rPh sb="29" eb="31">
      <t>ネンド</t>
    </rPh>
    <rPh sb="31" eb="32">
      <t>ヤク</t>
    </rPh>
    <rPh sb="35" eb="36">
      <t>マン</t>
    </rPh>
    <rPh sb="36" eb="38">
      <t>レイワ</t>
    </rPh>
    <rPh sb="39" eb="41">
      <t>ネンド</t>
    </rPh>
    <rPh sb="41" eb="42">
      <t>ヤク</t>
    </rPh>
    <rPh sb="45" eb="46">
      <t>マン</t>
    </rPh>
    <phoneticPr fontId="3"/>
  </si>
  <si>
    <t>令和2年度にサービス活動外収益の雑収益が100万ほどあった。（台風義援金コロナ支援金等）</t>
    <rPh sb="0" eb="2">
      <t>レイワ</t>
    </rPh>
    <rPh sb="3" eb="5">
      <t>ネンド</t>
    </rPh>
    <rPh sb="10" eb="13">
      <t>カツドウガイ</t>
    </rPh>
    <rPh sb="13" eb="15">
      <t>シュウエキ</t>
    </rPh>
    <rPh sb="16" eb="19">
      <t>ザツシュウエキ</t>
    </rPh>
    <rPh sb="23" eb="24">
      <t>マン</t>
    </rPh>
    <rPh sb="31" eb="33">
      <t>タイフウ</t>
    </rPh>
    <rPh sb="33" eb="36">
      <t>ギエンキン</t>
    </rPh>
    <rPh sb="39" eb="42">
      <t>シエンキン</t>
    </rPh>
    <rPh sb="42" eb="43">
      <t>トウ</t>
    </rPh>
    <phoneticPr fontId="3"/>
  </si>
  <si>
    <t>稼働率の低下（令和3年度平均92.9％令和4年8月までの平均85.0％）給食費水道光熱費をはじめサービス活動費用の増加。（4月～6月の同時期での前年度比較給食費3.5％アップ電気代38.4％アップガス代3.7％アップ）前年度の収支から按分された間接部門の人件費の負担増（8月までの累計で前年度比較140万増）</t>
    <rPh sb="0" eb="3">
      <t>カドウリツ</t>
    </rPh>
    <rPh sb="4" eb="6">
      <t>テイカ</t>
    </rPh>
    <rPh sb="7" eb="9">
      <t>レイワ</t>
    </rPh>
    <rPh sb="10" eb="12">
      <t>ネンド</t>
    </rPh>
    <rPh sb="12" eb="14">
      <t>ヘイキン</t>
    </rPh>
    <rPh sb="19" eb="21">
      <t>レイワ</t>
    </rPh>
    <phoneticPr fontId="3"/>
  </si>
  <si>
    <t>千葉市</t>
    <rPh sb="0" eb="3">
      <t>チバシ</t>
    </rPh>
    <phoneticPr fontId="3"/>
  </si>
  <si>
    <t>3級地</t>
    <rPh sb="1" eb="3">
      <t>キュウチ</t>
    </rPh>
    <phoneticPr fontId="3"/>
  </si>
  <si>
    <t>国内のコロナ感染者数増であっても前年度に比べサービスを継続利用する方が多かった。</t>
    <rPh sb="0" eb="2">
      <t>コクナイ</t>
    </rPh>
    <rPh sb="6" eb="9">
      <t>カンセンシャ</t>
    </rPh>
    <rPh sb="9" eb="10">
      <t>スウ</t>
    </rPh>
    <rPh sb="10" eb="11">
      <t>ゾウ</t>
    </rPh>
    <rPh sb="16" eb="19">
      <t>ゼンネンド</t>
    </rPh>
    <rPh sb="20" eb="21">
      <t>クラ</t>
    </rPh>
    <rPh sb="27" eb="29">
      <t>ケイゾク</t>
    </rPh>
    <rPh sb="29" eb="31">
      <t>リヨウ</t>
    </rPh>
    <rPh sb="33" eb="34">
      <t>カタ</t>
    </rPh>
    <rPh sb="35" eb="36">
      <t>オオ</t>
    </rPh>
    <phoneticPr fontId="3"/>
  </si>
  <si>
    <t>事業収入に大きな変動が無かったため。</t>
    <rPh sb="0" eb="2">
      <t>ジギョウ</t>
    </rPh>
    <rPh sb="2" eb="4">
      <t>シュウニュウ</t>
    </rPh>
    <rPh sb="5" eb="6">
      <t>オオ</t>
    </rPh>
    <rPh sb="8" eb="10">
      <t>ヘンドウ</t>
    </rPh>
    <rPh sb="11" eb="12">
      <t>ナ</t>
    </rPh>
    <phoneticPr fontId="3"/>
  </si>
  <si>
    <t>令和2年度はｺﾛﾅ禍においても必要な建物改修をしたため。</t>
    <rPh sb="0" eb="2">
      <t>レイワ</t>
    </rPh>
    <rPh sb="3" eb="5">
      <t>ネンド</t>
    </rPh>
    <rPh sb="9" eb="10">
      <t>カ</t>
    </rPh>
    <rPh sb="15" eb="17">
      <t>ヒツヨウ</t>
    </rPh>
    <rPh sb="18" eb="20">
      <t>タテモノ</t>
    </rPh>
    <rPh sb="20" eb="22">
      <t>カイシュウ</t>
    </rPh>
    <phoneticPr fontId="3"/>
  </si>
  <si>
    <t>初期のコロナ感染時に比べコロナ禍にあってもサービスを継続的に利用する方が多くなった。しかし令和4年度は併設する特養でクラスターが発生。この影響によりデイサービス事業を一時縮小する等の対策を余儀なくされた。</t>
    <rPh sb="0" eb="2">
      <t>ショキ</t>
    </rPh>
    <rPh sb="6" eb="8">
      <t>カンセン</t>
    </rPh>
    <rPh sb="8" eb="9">
      <t>ジ</t>
    </rPh>
    <rPh sb="10" eb="11">
      <t>クラ</t>
    </rPh>
    <rPh sb="15" eb="16">
      <t>カ</t>
    </rPh>
    <rPh sb="26" eb="28">
      <t>ケイゾク</t>
    </rPh>
    <rPh sb="28" eb="29">
      <t>テキ</t>
    </rPh>
    <rPh sb="30" eb="32">
      <t>リヨウ</t>
    </rPh>
    <rPh sb="34" eb="35">
      <t>カタ</t>
    </rPh>
    <rPh sb="36" eb="37">
      <t>オオ</t>
    </rPh>
    <rPh sb="45" eb="47">
      <t>レイワ</t>
    </rPh>
    <rPh sb="48" eb="50">
      <t>ネンド</t>
    </rPh>
    <rPh sb="51" eb="53">
      <t>ヘイセツ</t>
    </rPh>
    <rPh sb="55" eb="57">
      <t>トクヨウ</t>
    </rPh>
    <rPh sb="64" eb="66">
      <t>ハッセイ</t>
    </rPh>
    <rPh sb="69" eb="71">
      <t>エイキョウ</t>
    </rPh>
    <rPh sb="80" eb="82">
      <t>ジギョウ</t>
    </rPh>
    <rPh sb="83" eb="85">
      <t>イチジ</t>
    </rPh>
    <rPh sb="85" eb="87">
      <t>シュクショウ</t>
    </rPh>
    <rPh sb="89" eb="90">
      <t>トウ</t>
    </rPh>
    <rPh sb="91" eb="93">
      <t>タイサク</t>
    </rPh>
    <rPh sb="94" eb="96">
      <t>ヨギ</t>
    </rPh>
    <phoneticPr fontId="3"/>
  </si>
  <si>
    <t>千葉市稲毛区</t>
    <rPh sb="0" eb="3">
      <t>チバシ</t>
    </rPh>
    <rPh sb="3" eb="6">
      <t>イナゲク</t>
    </rPh>
    <phoneticPr fontId="3"/>
  </si>
  <si>
    <t>千葉市若葉区</t>
    <rPh sb="0" eb="3">
      <t>チバシ</t>
    </rPh>
    <rPh sb="3" eb="6">
      <t>ワカバク</t>
    </rPh>
    <phoneticPr fontId="3"/>
  </si>
  <si>
    <t>新型コロナウイルス感染症の影響</t>
    <rPh sb="0" eb="2">
      <t>シンガタ</t>
    </rPh>
    <rPh sb="9" eb="12">
      <t>カンセンショウ</t>
    </rPh>
    <rPh sb="13" eb="15">
      <t>エイキョウ</t>
    </rPh>
    <phoneticPr fontId="3"/>
  </si>
  <si>
    <t>人員配置の見直し実施。</t>
    <rPh sb="0" eb="4">
      <t>ジンインハイチ</t>
    </rPh>
    <rPh sb="5" eb="7">
      <t>ミナオ</t>
    </rPh>
    <rPh sb="8" eb="10">
      <t>ジッシ</t>
    </rPh>
    <phoneticPr fontId="3"/>
  </si>
  <si>
    <t>新型コロナウイルス感染症対策を踏まえ人員配置見直しを実施したことによる。</t>
    <rPh sb="0" eb="2">
      <t>シンガタ</t>
    </rPh>
    <rPh sb="9" eb="12">
      <t>カンセンショウ</t>
    </rPh>
    <rPh sb="12" eb="14">
      <t>タイサク</t>
    </rPh>
    <rPh sb="15" eb="16">
      <t>フ</t>
    </rPh>
    <rPh sb="18" eb="20">
      <t>ジンイン</t>
    </rPh>
    <rPh sb="20" eb="22">
      <t>ハイチ</t>
    </rPh>
    <rPh sb="22" eb="24">
      <t>ミナオ</t>
    </rPh>
    <rPh sb="26" eb="28">
      <t>ジッシ</t>
    </rPh>
    <phoneticPr fontId="3"/>
  </si>
  <si>
    <t>新型コロナウイルス感染症対策を行い運営を続けてきた職員の努力が成果に表れている事に尽きる。</t>
    <rPh sb="0" eb="2">
      <t>シンガタ</t>
    </rPh>
    <rPh sb="9" eb="12">
      <t>カンセンショウ</t>
    </rPh>
    <rPh sb="12" eb="14">
      <t>タイサク</t>
    </rPh>
    <rPh sb="15" eb="16">
      <t>オコナ</t>
    </rPh>
    <rPh sb="17" eb="19">
      <t>ウンエイ</t>
    </rPh>
    <rPh sb="20" eb="21">
      <t>ツヅ</t>
    </rPh>
    <rPh sb="25" eb="27">
      <t>ショクイン</t>
    </rPh>
    <rPh sb="28" eb="30">
      <t>ドリョク</t>
    </rPh>
    <rPh sb="31" eb="33">
      <t>セイカ</t>
    </rPh>
    <rPh sb="34" eb="35">
      <t>アラワ</t>
    </rPh>
    <rPh sb="39" eb="40">
      <t>コト</t>
    </rPh>
    <rPh sb="41" eb="42">
      <t>ツ</t>
    </rPh>
    <phoneticPr fontId="3"/>
  </si>
  <si>
    <t>コスト高に対応できる配慮を望みたい。</t>
    <rPh sb="3" eb="4">
      <t>タカ</t>
    </rPh>
    <rPh sb="5" eb="7">
      <t>タイオウ</t>
    </rPh>
    <rPh sb="10" eb="12">
      <t>ハイリョ</t>
    </rPh>
    <rPh sb="13" eb="14">
      <t>ノゾ</t>
    </rPh>
    <phoneticPr fontId="3"/>
  </si>
  <si>
    <t>特養でコロナのクラスターが発生し3週間ほど休業しました。また原材料費光熱水費仕入れ価格の上昇人件費の上昇が見込まれる。更に大規模な修繕工事が発生した。</t>
    <rPh sb="0" eb="2">
      <t>トクヨウ</t>
    </rPh>
    <rPh sb="13" eb="15">
      <t>ハッセイ</t>
    </rPh>
    <rPh sb="17" eb="19">
      <t>シュウカン</t>
    </rPh>
    <rPh sb="21" eb="23">
      <t>キュウギョウ</t>
    </rPh>
    <rPh sb="30" eb="34">
      <t>ゲンザイリョウヒ</t>
    </rPh>
    <rPh sb="34" eb="36">
      <t>コウネツ</t>
    </rPh>
    <rPh sb="36" eb="37">
      <t>スイ</t>
    </rPh>
    <rPh sb="37" eb="38">
      <t>ヒ</t>
    </rPh>
    <rPh sb="38" eb="40">
      <t>シイ</t>
    </rPh>
    <rPh sb="41" eb="43">
      <t>カカク</t>
    </rPh>
    <rPh sb="44" eb="46">
      <t>ジョウショウ</t>
    </rPh>
    <rPh sb="46" eb="49">
      <t>ジンケンヒ</t>
    </rPh>
    <rPh sb="50" eb="52">
      <t>ジョウショウ</t>
    </rPh>
    <rPh sb="53" eb="55">
      <t>ミコ</t>
    </rPh>
    <rPh sb="59" eb="60">
      <t>サラ</t>
    </rPh>
    <rPh sb="61" eb="64">
      <t>ダイキボ</t>
    </rPh>
    <rPh sb="65" eb="67">
      <t>シュウゼン</t>
    </rPh>
    <rPh sb="67" eb="69">
      <t>コウジ</t>
    </rPh>
    <rPh sb="70" eb="72">
      <t>ハッセイ</t>
    </rPh>
    <phoneticPr fontId="3"/>
  </si>
  <si>
    <t>軽度者の総合サービスへの移行が実施されると最悪の場合廃業を考えざるを得なくなるので見送って頂きたい。介護報酬の増加は期待していないが労働者の賃金上昇（最低賃金増加）物価高騰の影響については考慮した設定にして頂きたい。介護職員処遇改善加算の仕組みを一本化し事務負担軽減を図り改善結果が明確になるようにして頂きたい。</t>
    <rPh sb="0" eb="3">
      <t>ケイドシャ</t>
    </rPh>
    <rPh sb="4" eb="6">
      <t>ソウゴウ</t>
    </rPh>
    <rPh sb="12" eb="14">
      <t>イコウ</t>
    </rPh>
    <rPh sb="15" eb="17">
      <t>ジッシ</t>
    </rPh>
    <rPh sb="21" eb="23">
      <t>サイアク</t>
    </rPh>
    <rPh sb="24" eb="26">
      <t>バアイ</t>
    </rPh>
    <rPh sb="26" eb="28">
      <t>ハイギョウ</t>
    </rPh>
    <rPh sb="29" eb="30">
      <t>カンガ</t>
    </rPh>
    <rPh sb="34" eb="35">
      <t>エ</t>
    </rPh>
    <rPh sb="41" eb="43">
      <t>ミオク</t>
    </rPh>
    <rPh sb="45" eb="46">
      <t>イタダ</t>
    </rPh>
    <rPh sb="50" eb="54">
      <t>カイゴホウシュウ</t>
    </rPh>
    <rPh sb="55" eb="57">
      <t>ゾウカ</t>
    </rPh>
    <rPh sb="58" eb="60">
      <t>キタイ</t>
    </rPh>
    <rPh sb="66" eb="69">
      <t>ロウドウシャ</t>
    </rPh>
    <rPh sb="70" eb="72">
      <t>チンギン</t>
    </rPh>
    <rPh sb="72" eb="74">
      <t>ジョウショウ</t>
    </rPh>
    <rPh sb="75" eb="79">
      <t>サイテイチンギン</t>
    </rPh>
    <rPh sb="79" eb="81">
      <t>ゾウカ</t>
    </rPh>
    <phoneticPr fontId="3"/>
  </si>
  <si>
    <t>デイサービスセンターひかり隣保館</t>
    <rPh sb="13" eb="14">
      <t>トナリ</t>
    </rPh>
    <rPh sb="14" eb="15">
      <t>タモツ</t>
    </rPh>
    <rPh sb="15" eb="16">
      <t>カン</t>
    </rPh>
    <phoneticPr fontId="3"/>
  </si>
  <si>
    <t>柏市</t>
    <rPh sb="0" eb="2">
      <t>カシワシ</t>
    </rPh>
    <phoneticPr fontId="3"/>
  </si>
  <si>
    <t>6級地</t>
    <rPh sb="1" eb="3">
      <t>キュウチ</t>
    </rPh>
    <phoneticPr fontId="3"/>
  </si>
  <si>
    <t>新型コロナウイルスのため事業を休止していたため。</t>
    <rPh sb="0" eb="2">
      <t>シンガタ</t>
    </rPh>
    <rPh sb="12" eb="14">
      <t>ジギョウ</t>
    </rPh>
    <rPh sb="15" eb="17">
      <t>キュウシ</t>
    </rPh>
    <phoneticPr fontId="3"/>
  </si>
  <si>
    <t>令和3年度は新型コロナの影響でデイサービスを1年間休止していたため収入がなかった。令和4年度から再開したため経常増減差額は増額となる見込みだ。ただし令和4年度8月に同一建物内の特別養護老人ホームにクラスターが発生し一時休止を余儀なくされたため当初予算よりは減収となっている。</t>
    <rPh sb="0" eb="2">
      <t>レイワ</t>
    </rPh>
    <rPh sb="3" eb="5">
      <t>ネンド</t>
    </rPh>
    <rPh sb="6" eb="8">
      <t>シンガタ</t>
    </rPh>
    <rPh sb="12" eb="14">
      <t>エイキョウ</t>
    </rPh>
    <rPh sb="23" eb="25">
      <t>ネンカン</t>
    </rPh>
    <rPh sb="25" eb="27">
      <t>キュウシ</t>
    </rPh>
    <rPh sb="33" eb="35">
      <t>シュウニュウ</t>
    </rPh>
    <rPh sb="41" eb="43">
      <t>レイワ</t>
    </rPh>
    <rPh sb="44" eb="45">
      <t>ネン</t>
    </rPh>
    <rPh sb="45" eb="46">
      <t>ド</t>
    </rPh>
    <rPh sb="48" eb="50">
      <t>サイカイ</t>
    </rPh>
    <rPh sb="54" eb="56">
      <t>ケイジョウ</t>
    </rPh>
    <rPh sb="56" eb="60">
      <t>ゾウゲンサガク</t>
    </rPh>
    <rPh sb="61" eb="63">
      <t>ゾウガク</t>
    </rPh>
    <rPh sb="66" eb="68">
      <t>ミコ</t>
    </rPh>
    <rPh sb="74" eb="76">
      <t>レイワ</t>
    </rPh>
    <rPh sb="77" eb="79">
      <t>ネンド</t>
    </rPh>
    <rPh sb="80" eb="81">
      <t>ガツ</t>
    </rPh>
    <rPh sb="82" eb="84">
      <t>ドウイチ</t>
    </rPh>
    <rPh sb="84" eb="86">
      <t>タテモノ</t>
    </rPh>
    <rPh sb="86" eb="87">
      <t>ナイ</t>
    </rPh>
    <rPh sb="88" eb="94">
      <t>トクベツヨウゴロウジン</t>
    </rPh>
    <rPh sb="104" eb="106">
      <t>ハッセイ</t>
    </rPh>
    <rPh sb="107" eb="109">
      <t>イチジ</t>
    </rPh>
    <rPh sb="109" eb="111">
      <t>キュウシ</t>
    </rPh>
    <rPh sb="112" eb="114">
      <t>ヨギ</t>
    </rPh>
    <rPh sb="121" eb="123">
      <t>トウショ</t>
    </rPh>
    <rPh sb="123" eb="125">
      <t>ヨサン</t>
    </rPh>
    <rPh sb="128" eb="130">
      <t>ゲンシュウ</t>
    </rPh>
    <phoneticPr fontId="3"/>
  </si>
  <si>
    <t>物資の高騰や最低賃金の引き上げによってデイサービスの経常は逼迫している。令和6年度の介護報酬改定は大幅なプラス改定をお願いしたい。</t>
    <rPh sb="0" eb="2">
      <t>ブッシ</t>
    </rPh>
    <rPh sb="3" eb="5">
      <t>コウトウ</t>
    </rPh>
    <rPh sb="6" eb="10">
      <t>サイテイチンギン</t>
    </rPh>
    <rPh sb="11" eb="12">
      <t>ヒ</t>
    </rPh>
    <rPh sb="13" eb="14">
      <t>ア</t>
    </rPh>
    <rPh sb="26" eb="28">
      <t>ケイジョウ</t>
    </rPh>
    <rPh sb="29" eb="31">
      <t>ヒッパク</t>
    </rPh>
    <rPh sb="36" eb="38">
      <t>レイワ</t>
    </rPh>
    <rPh sb="39" eb="41">
      <t>ネンド</t>
    </rPh>
    <rPh sb="42" eb="44">
      <t>カイゴ</t>
    </rPh>
    <rPh sb="44" eb="46">
      <t>ホウシュウ</t>
    </rPh>
    <rPh sb="46" eb="48">
      <t>カイテイ</t>
    </rPh>
    <rPh sb="49" eb="51">
      <t>オオハバ</t>
    </rPh>
    <rPh sb="55" eb="57">
      <t>カイテイ</t>
    </rPh>
    <rPh sb="59" eb="60">
      <t>ネガ</t>
    </rPh>
    <phoneticPr fontId="3"/>
  </si>
  <si>
    <t>船橋市</t>
    <rPh sb="0" eb="3">
      <t>フナバシシ</t>
    </rPh>
    <phoneticPr fontId="3"/>
  </si>
  <si>
    <t>4級地</t>
    <rPh sb="1" eb="3">
      <t>キュウチ</t>
    </rPh>
    <phoneticPr fontId="3"/>
  </si>
  <si>
    <t>登録利用者の増加があったため。</t>
    <rPh sb="0" eb="2">
      <t>トウロク</t>
    </rPh>
    <rPh sb="2" eb="5">
      <t>リヨウシャ</t>
    </rPh>
    <rPh sb="6" eb="8">
      <t>ゾウカ</t>
    </rPh>
    <phoneticPr fontId="3"/>
  </si>
  <si>
    <t>常勤介護職の募集をかけて令和3年12月より職員体制を整えたため。</t>
    <rPh sb="0" eb="2">
      <t>ジョウキン</t>
    </rPh>
    <rPh sb="2" eb="5">
      <t>カイゴショク</t>
    </rPh>
    <rPh sb="6" eb="8">
      <t>ボシュウ</t>
    </rPh>
    <rPh sb="12" eb="14">
      <t>レイワ</t>
    </rPh>
    <rPh sb="15" eb="16">
      <t>ネン</t>
    </rPh>
    <rPh sb="18" eb="19">
      <t>ガツ</t>
    </rPh>
    <rPh sb="21" eb="23">
      <t>ショクイン</t>
    </rPh>
    <rPh sb="23" eb="25">
      <t>タイセイ</t>
    </rPh>
    <rPh sb="26" eb="27">
      <t>トトノ</t>
    </rPh>
    <phoneticPr fontId="3"/>
  </si>
  <si>
    <t>施設の老朽化に伴い入浴機器の入れ替えを行う等の施設整備費用が増加したため。</t>
    <rPh sb="0" eb="2">
      <t>シセツ</t>
    </rPh>
    <rPh sb="3" eb="6">
      <t>ロウキュウカ</t>
    </rPh>
    <rPh sb="7" eb="8">
      <t>トモナ</t>
    </rPh>
    <rPh sb="9" eb="11">
      <t>ニュウヨク</t>
    </rPh>
    <rPh sb="11" eb="13">
      <t>キキ</t>
    </rPh>
    <rPh sb="14" eb="15">
      <t>イ</t>
    </rPh>
    <rPh sb="16" eb="17">
      <t>カ</t>
    </rPh>
    <rPh sb="19" eb="20">
      <t>オコナ</t>
    </rPh>
    <rPh sb="21" eb="22">
      <t>トウ</t>
    </rPh>
    <rPh sb="23" eb="25">
      <t>シセツ</t>
    </rPh>
    <rPh sb="25" eb="29">
      <t>セイビヒヨウ</t>
    </rPh>
    <rPh sb="30" eb="32">
      <t>ゾウカ</t>
    </rPh>
    <phoneticPr fontId="3"/>
  </si>
  <si>
    <t>増</t>
    <rPh sb="0" eb="1">
      <t>ゾウ</t>
    </rPh>
    <phoneticPr fontId="3"/>
  </si>
  <si>
    <t>コロナウイルスの感染でデイでもクラスターが起こり収入減と対応策として備品に係る費用が増した事でマイナスが増える予想である。</t>
    <rPh sb="8" eb="10">
      <t>カンセン</t>
    </rPh>
    <rPh sb="21" eb="22">
      <t>オ</t>
    </rPh>
    <rPh sb="24" eb="26">
      <t>シュウニュウ</t>
    </rPh>
    <rPh sb="26" eb="27">
      <t>ゲン</t>
    </rPh>
    <rPh sb="28" eb="31">
      <t>タイオウサク</t>
    </rPh>
    <rPh sb="34" eb="36">
      <t>ビヒン</t>
    </rPh>
    <rPh sb="37" eb="38">
      <t>カカワ</t>
    </rPh>
    <rPh sb="39" eb="41">
      <t>ヒヨウ</t>
    </rPh>
    <rPh sb="42" eb="43">
      <t>マ</t>
    </rPh>
    <rPh sb="45" eb="46">
      <t>コト</t>
    </rPh>
    <rPh sb="52" eb="53">
      <t>フ</t>
    </rPh>
    <rPh sb="55" eb="57">
      <t>ヨソウ</t>
    </rPh>
    <phoneticPr fontId="3"/>
  </si>
  <si>
    <t>コロナウイルスの対応で費用が増しているので収入の面ではマイナスとなるので経営上困難な状況に陥っているので費用増が明確に解るサービスに対しての報酬を考えて欲しいです。リハビリのみのサービスと入浴食事に対するサービスでは格差が出来ていると思います。</t>
    <rPh sb="8" eb="10">
      <t>タイオウ</t>
    </rPh>
    <rPh sb="11" eb="13">
      <t>ヒヨウ</t>
    </rPh>
    <rPh sb="14" eb="15">
      <t>マ</t>
    </rPh>
    <rPh sb="21" eb="23">
      <t>シュウニュウ</t>
    </rPh>
    <rPh sb="24" eb="25">
      <t>メン</t>
    </rPh>
    <rPh sb="36" eb="38">
      <t>ケイエイ</t>
    </rPh>
    <rPh sb="38" eb="39">
      <t>ジョウ</t>
    </rPh>
    <rPh sb="39" eb="41">
      <t>コンナン</t>
    </rPh>
    <rPh sb="42" eb="44">
      <t>ジョウキョウ</t>
    </rPh>
    <rPh sb="45" eb="46">
      <t>オチイ</t>
    </rPh>
    <rPh sb="52" eb="54">
      <t>ヒヨウ</t>
    </rPh>
    <rPh sb="54" eb="55">
      <t>ゾウ</t>
    </rPh>
    <rPh sb="56" eb="58">
      <t>メイカク</t>
    </rPh>
    <rPh sb="59" eb="60">
      <t>ワカ</t>
    </rPh>
    <rPh sb="66" eb="67">
      <t>タイ</t>
    </rPh>
    <rPh sb="70" eb="72">
      <t>ホウシュウ</t>
    </rPh>
    <rPh sb="73" eb="74">
      <t>カンガ</t>
    </rPh>
    <rPh sb="76" eb="77">
      <t>ホ</t>
    </rPh>
    <rPh sb="94" eb="96">
      <t>ニュウヨク</t>
    </rPh>
    <rPh sb="96" eb="98">
      <t>ショクジ</t>
    </rPh>
    <rPh sb="99" eb="100">
      <t>タイ</t>
    </rPh>
    <rPh sb="108" eb="110">
      <t>カクサ</t>
    </rPh>
    <rPh sb="111" eb="113">
      <t>デキ</t>
    </rPh>
    <rPh sb="117" eb="118">
      <t>オモ</t>
    </rPh>
    <phoneticPr fontId="3"/>
  </si>
  <si>
    <t>習志野市</t>
    <rPh sb="0" eb="4">
      <t>ナラシノシ</t>
    </rPh>
    <phoneticPr fontId="3"/>
  </si>
  <si>
    <t>稼働率アップ。</t>
    <rPh sb="0" eb="3">
      <t>カドウリツ</t>
    </rPh>
    <phoneticPr fontId="3"/>
  </si>
  <si>
    <t>毎年基本給増によるベースアップあるも常勤数減により横ばい。</t>
    <rPh sb="0" eb="2">
      <t>マイトシ</t>
    </rPh>
    <rPh sb="2" eb="5">
      <t>キホンキュウ</t>
    </rPh>
    <rPh sb="5" eb="6">
      <t>ゾウ</t>
    </rPh>
    <rPh sb="18" eb="20">
      <t>ジョウキン</t>
    </rPh>
    <rPh sb="20" eb="21">
      <t>スウ</t>
    </rPh>
    <rPh sb="21" eb="22">
      <t>ゲン</t>
    </rPh>
    <rPh sb="25" eb="26">
      <t>ヨコ</t>
    </rPh>
    <phoneticPr fontId="3"/>
  </si>
  <si>
    <t>稼働率アップにより収入差額増。</t>
    <rPh sb="0" eb="3">
      <t>カドウリツ</t>
    </rPh>
    <rPh sb="9" eb="11">
      <t>シュウニュウ</t>
    </rPh>
    <rPh sb="11" eb="13">
      <t>サガク</t>
    </rPh>
    <rPh sb="13" eb="14">
      <t>ゾウ</t>
    </rPh>
    <phoneticPr fontId="3"/>
  </si>
  <si>
    <t>コロナ感染症により経常に影響ありと考える。</t>
    <rPh sb="3" eb="6">
      <t>カンセンショウ</t>
    </rPh>
    <rPh sb="9" eb="11">
      <t>ケイジョウ</t>
    </rPh>
    <rPh sb="12" eb="14">
      <t>エイキョウ</t>
    </rPh>
    <rPh sb="17" eb="18">
      <t>カンガ</t>
    </rPh>
    <phoneticPr fontId="3"/>
  </si>
  <si>
    <t>新型コロナウイルス感染症の影響を大きく受け感染回避による長期の利用控え利用者の介護度の構成の軽度化など減額要素が多くあった。</t>
    <rPh sb="0" eb="2">
      <t>シンガタ</t>
    </rPh>
    <rPh sb="9" eb="12">
      <t>カンセンショウ</t>
    </rPh>
    <rPh sb="13" eb="15">
      <t>エイキョウ</t>
    </rPh>
    <rPh sb="16" eb="17">
      <t>オオ</t>
    </rPh>
    <rPh sb="19" eb="20">
      <t>ウ</t>
    </rPh>
    <rPh sb="21" eb="23">
      <t>カンセン</t>
    </rPh>
    <rPh sb="23" eb="25">
      <t>カイヒ</t>
    </rPh>
    <rPh sb="28" eb="30">
      <t>チョウキ</t>
    </rPh>
    <rPh sb="31" eb="33">
      <t>リヨウ</t>
    </rPh>
    <rPh sb="33" eb="34">
      <t>ヒカ</t>
    </rPh>
    <rPh sb="35" eb="38">
      <t>リヨウシャ</t>
    </rPh>
    <rPh sb="39" eb="42">
      <t>カイゴド</t>
    </rPh>
    <rPh sb="43" eb="45">
      <t>コウセイ</t>
    </rPh>
    <rPh sb="46" eb="48">
      <t>ケイド</t>
    </rPh>
    <rPh sb="48" eb="49">
      <t>カ</t>
    </rPh>
    <rPh sb="51" eb="53">
      <t>ゲンガク</t>
    </rPh>
    <rPh sb="53" eb="55">
      <t>ヨウソ</t>
    </rPh>
    <rPh sb="56" eb="57">
      <t>オオ</t>
    </rPh>
    <phoneticPr fontId="3"/>
  </si>
  <si>
    <t>定期昇給介護職員の処遇改善等を行ったが正職員から準職員への勤務形態の変更退職等により人件費が減少した。</t>
    <rPh sb="0" eb="2">
      <t>テイキ</t>
    </rPh>
    <rPh sb="2" eb="4">
      <t>ショウキュウ</t>
    </rPh>
    <rPh sb="4" eb="6">
      <t>カイゴ</t>
    </rPh>
    <rPh sb="6" eb="8">
      <t>ショクイン</t>
    </rPh>
    <rPh sb="9" eb="11">
      <t>ショグウ</t>
    </rPh>
    <rPh sb="11" eb="13">
      <t>カイゼン</t>
    </rPh>
    <rPh sb="13" eb="14">
      <t>トウ</t>
    </rPh>
    <rPh sb="15" eb="16">
      <t>オコナ</t>
    </rPh>
    <rPh sb="19" eb="22">
      <t>セイショクイン</t>
    </rPh>
    <rPh sb="24" eb="25">
      <t>ジュン</t>
    </rPh>
    <rPh sb="25" eb="27">
      <t>ショクイン</t>
    </rPh>
    <rPh sb="29" eb="31">
      <t>キンム</t>
    </rPh>
    <rPh sb="31" eb="33">
      <t>ケイタイ</t>
    </rPh>
    <rPh sb="34" eb="36">
      <t>ヘンコウ</t>
    </rPh>
    <rPh sb="36" eb="38">
      <t>タイショク</t>
    </rPh>
    <rPh sb="38" eb="39">
      <t>トウ</t>
    </rPh>
    <rPh sb="42" eb="45">
      <t>ジンケンヒ</t>
    </rPh>
    <rPh sb="46" eb="48">
      <t>ゲンショウ</t>
    </rPh>
    <phoneticPr fontId="3"/>
  </si>
  <si>
    <t>介護保険収入の減収分が人件費事業費事務費の減少を上回ったため。</t>
    <rPh sb="0" eb="4">
      <t>カイゴホケン</t>
    </rPh>
    <rPh sb="4" eb="6">
      <t>シュウニュウ</t>
    </rPh>
    <rPh sb="7" eb="9">
      <t>ゲンシュウ</t>
    </rPh>
    <rPh sb="9" eb="10">
      <t>ブン</t>
    </rPh>
    <rPh sb="11" eb="14">
      <t>ジンケンヒ</t>
    </rPh>
    <rPh sb="14" eb="17">
      <t>ジギョウヒ</t>
    </rPh>
    <rPh sb="17" eb="20">
      <t>ジムヒ</t>
    </rPh>
    <rPh sb="21" eb="23">
      <t>ゲンショウ</t>
    </rPh>
    <rPh sb="24" eb="26">
      <t>ウワマワ</t>
    </rPh>
    <phoneticPr fontId="3"/>
  </si>
  <si>
    <t>新型コロナウイルス感染症の影響による利用者数の減少から回復までの時間を要する事。また電気ガス料金等の増額による支出の増加が想定されるため。</t>
    <rPh sb="0" eb="2">
      <t>シンガタ</t>
    </rPh>
    <rPh sb="9" eb="12">
      <t>カンセンショウ</t>
    </rPh>
    <rPh sb="13" eb="15">
      <t>エイキョウ</t>
    </rPh>
    <rPh sb="18" eb="21">
      <t>リヨウシャ</t>
    </rPh>
    <rPh sb="21" eb="22">
      <t>スウ</t>
    </rPh>
    <rPh sb="23" eb="25">
      <t>ゲンショウ</t>
    </rPh>
    <rPh sb="27" eb="29">
      <t>カイフク</t>
    </rPh>
    <rPh sb="32" eb="34">
      <t>ジカン</t>
    </rPh>
    <rPh sb="35" eb="36">
      <t>ヨウ</t>
    </rPh>
    <rPh sb="38" eb="39">
      <t>コト</t>
    </rPh>
    <rPh sb="42" eb="44">
      <t>デンキ</t>
    </rPh>
    <rPh sb="46" eb="48">
      <t>リョウキン</t>
    </rPh>
    <rPh sb="48" eb="49">
      <t>トウ</t>
    </rPh>
    <rPh sb="50" eb="52">
      <t>ゾウガク</t>
    </rPh>
    <rPh sb="55" eb="57">
      <t>シシュツ</t>
    </rPh>
    <rPh sb="58" eb="60">
      <t>ゾウカ</t>
    </rPh>
    <rPh sb="61" eb="63">
      <t>ソウテイ</t>
    </rPh>
    <phoneticPr fontId="3"/>
  </si>
  <si>
    <t>コストプッシュインフレをふまえた介護報酬居住費食費の基準費用額の改定を強く求めます。</t>
    <rPh sb="16" eb="20">
      <t>カイゴホウシュウ</t>
    </rPh>
    <rPh sb="20" eb="23">
      <t>キョジュウヒ</t>
    </rPh>
    <rPh sb="23" eb="25">
      <t>ショクヒ</t>
    </rPh>
    <rPh sb="26" eb="28">
      <t>キジュン</t>
    </rPh>
    <rPh sb="28" eb="31">
      <t>ヒヨウガク</t>
    </rPh>
    <rPh sb="32" eb="34">
      <t>カイテイ</t>
    </rPh>
    <rPh sb="35" eb="36">
      <t>ツヨ</t>
    </rPh>
    <rPh sb="37" eb="38">
      <t>モト</t>
    </rPh>
    <phoneticPr fontId="3"/>
  </si>
  <si>
    <t>松戸市</t>
    <rPh sb="0" eb="3">
      <t>マツドシ</t>
    </rPh>
    <phoneticPr fontId="3"/>
  </si>
  <si>
    <t>5級地</t>
    <rPh sb="1" eb="3">
      <t>キュウチ</t>
    </rPh>
    <phoneticPr fontId="3"/>
  </si>
  <si>
    <t>営業努力による稼働率増。</t>
    <rPh sb="0" eb="2">
      <t>エイギョウ</t>
    </rPh>
    <rPh sb="2" eb="4">
      <t>ドリョク</t>
    </rPh>
    <rPh sb="7" eb="10">
      <t>カドウリツ</t>
    </rPh>
    <rPh sb="10" eb="11">
      <t>ゾウ</t>
    </rPh>
    <phoneticPr fontId="3"/>
  </si>
  <si>
    <t>稼働率増による改善。</t>
    <rPh sb="0" eb="3">
      <t>カドウリツ</t>
    </rPh>
    <rPh sb="3" eb="4">
      <t>ゾウ</t>
    </rPh>
    <rPh sb="7" eb="9">
      <t>カイゼン</t>
    </rPh>
    <phoneticPr fontId="3"/>
  </si>
  <si>
    <t>経営改善がみられてきたものの令和4年度にコロナの影響で休業期間を設けた。今後も予断を許さない。</t>
    <rPh sb="0" eb="2">
      <t>ケイエイ</t>
    </rPh>
    <rPh sb="2" eb="4">
      <t>カイゼン</t>
    </rPh>
    <rPh sb="14" eb="16">
      <t>レイワ</t>
    </rPh>
    <rPh sb="17" eb="19">
      <t>ネンド</t>
    </rPh>
    <rPh sb="24" eb="26">
      <t>エイキョウ</t>
    </rPh>
    <rPh sb="27" eb="29">
      <t>キュウギョウ</t>
    </rPh>
    <rPh sb="29" eb="31">
      <t>キカン</t>
    </rPh>
    <rPh sb="32" eb="33">
      <t>モウ</t>
    </rPh>
    <rPh sb="36" eb="38">
      <t>コンゴ</t>
    </rPh>
    <rPh sb="39" eb="41">
      <t>ヨダン</t>
    </rPh>
    <rPh sb="42" eb="43">
      <t>ユル</t>
    </rPh>
    <phoneticPr fontId="3"/>
  </si>
  <si>
    <t>三種の処遇改善加算の一本化若しくは基本単位への算入。噂される要介護状態による利用制限が無いようにして頂きたい。</t>
    <rPh sb="0" eb="2">
      <t>サンシュ</t>
    </rPh>
    <rPh sb="3" eb="9">
      <t>ショグウカイゼンカサン</t>
    </rPh>
    <rPh sb="10" eb="13">
      <t>イッポンカ</t>
    </rPh>
    <rPh sb="13" eb="14">
      <t>モ</t>
    </rPh>
    <rPh sb="17" eb="19">
      <t>キホン</t>
    </rPh>
    <rPh sb="19" eb="21">
      <t>タンイ</t>
    </rPh>
    <rPh sb="23" eb="25">
      <t>サンニュウ</t>
    </rPh>
    <rPh sb="26" eb="27">
      <t>ウワサ</t>
    </rPh>
    <rPh sb="30" eb="33">
      <t>ヨウカイゴ</t>
    </rPh>
    <rPh sb="33" eb="35">
      <t>ジョウタイ</t>
    </rPh>
    <rPh sb="38" eb="40">
      <t>リヨウ</t>
    </rPh>
    <rPh sb="40" eb="42">
      <t>セイゲン</t>
    </rPh>
    <rPh sb="43" eb="44">
      <t>ナ</t>
    </rPh>
    <rPh sb="50" eb="51">
      <t>イタダ</t>
    </rPh>
    <phoneticPr fontId="3"/>
  </si>
  <si>
    <t>特別養護老人ホーム「みはま苑」　　　デイサービス・認知症デイサービス</t>
    <rPh sb="0" eb="6">
      <t>トクベツヨウゴロウジン</t>
    </rPh>
    <rPh sb="13" eb="14">
      <t>エン</t>
    </rPh>
    <rPh sb="25" eb="28">
      <t>ニンチショウ</t>
    </rPh>
    <phoneticPr fontId="3"/>
  </si>
  <si>
    <t>千葉市美浜区</t>
    <rPh sb="0" eb="3">
      <t>チバシ</t>
    </rPh>
    <rPh sb="3" eb="6">
      <t>ミハマク</t>
    </rPh>
    <phoneticPr fontId="3"/>
  </si>
  <si>
    <t>32（一般形平日）12（認知症対応型土日）</t>
    <rPh sb="3" eb="5">
      <t>イッパン</t>
    </rPh>
    <rPh sb="5" eb="6">
      <t>ガタ</t>
    </rPh>
    <rPh sb="6" eb="8">
      <t>ヘイジツ</t>
    </rPh>
    <rPh sb="12" eb="15">
      <t>ニンチショウ</t>
    </rPh>
    <rPh sb="15" eb="18">
      <t>タイオウガタ</t>
    </rPh>
    <rPh sb="18" eb="20">
      <t>ドニチ</t>
    </rPh>
    <phoneticPr fontId="3"/>
  </si>
  <si>
    <t>コロナ対策で受け入れ人数を減らしていたが少しずつ受け入れ人数を増やしているため。</t>
    <rPh sb="3" eb="5">
      <t>タイサク</t>
    </rPh>
    <rPh sb="6" eb="7">
      <t>ウ</t>
    </rPh>
    <rPh sb="8" eb="9">
      <t>イ</t>
    </rPh>
    <rPh sb="10" eb="12">
      <t>ニンズウ</t>
    </rPh>
    <rPh sb="13" eb="14">
      <t>ヘ</t>
    </rPh>
    <rPh sb="20" eb="21">
      <t>スコ</t>
    </rPh>
    <rPh sb="24" eb="25">
      <t>ウ</t>
    </rPh>
    <rPh sb="26" eb="27">
      <t>イ</t>
    </rPh>
    <rPh sb="28" eb="30">
      <t>ニンズウ</t>
    </rPh>
    <rPh sb="31" eb="32">
      <t>フ</t>
    </rPh>
    <phoneticPr fontId="3"/>
  </si>
  <si>
    <t>4級地</t>
    <rPh sb="1" eb="3">
      <t>キュウチ</t>
    </rPh>
    <phoneticPr fontId="3"/>
  </si>
  <si>
    <t>認知症対応型</t>
    <rPh sb="0" eb="3">
      <t>ニンチショウ</t>
    </rPh>
    <rPh sb="3" eb="6">
      <t>タイオウガタ</t>
    </rPh>
    <phoneticPr fontId="3"/>
  </si>
  <si>
    <t>体調不良による休みや特養で起きた新型コロナウイルス感染症クラスターの影響による一時的な休止による稼働の減少。</t>
    <rPh sb="0" eb="4">
      <t>タイチョウフリョウ</t>
    </rPh>
    <rPh sb="7" eb="8">
      <t>ヤス</t>
    </rPh>
    <rPh sb="10" eb="12">
      <t>トクヨウ</t>
    </rPh>
    <rPh sb="13" eb="14">
      <t>オ</t>
    </rPh>
    <rPh sb="16" eb="18">
      <t>シンガタ</t>
    </rPh>
    <rPh sb="25" eb="28">
      <t>カンセンショウ</t>
    </rPh>
    <rPh sb="34" eb="36">
      <t>エイキョウ</t>
    </rPh>
    <rPh sb="39" eb="41">
      <t>イチジ</t>
    </rPh>
    <rPh sb="41" eb="42">
      <t>テキ</t>
    </rPh>
    <rPh sb="43" eb="45">
      <t>キュウシ</t>
    </rPh>
    <rPh sb="48" eb="50">
      <t>カドウ</t>
    </rPh>
    <rPh sb="51" eb="53">
      <t>ゲンショウ</t>
    </rPh>
    <phoneticPr fontId="3"/>
  </si>
  <si>
    <t>職員採用のための人材紹介の利用により。</t>
    <rPh sb="0" eb="2">
      <t>ショクイン</t>
    </rPh>
    <rPh sb="2" eb="4">
      <t>サイヨウ</t>
    </rPh>
    <rPh sb="8" eb="10">
      <t>ジンザイ</t>
    </rPh>
    <rPh sb="10" eb="12">
      <t>ショウカイ</t>
    </rPh>
    <rPh sb="13" eb="15">
      <t>リヨウ</t>
    </rPh>
    <phoneticPr fontId="3"/>
  </si>
  <si>
    <t>稼働率低下により。</t>
    <rPh sb="0" eb="3">
      <t>カドウリツ</t>
    </rPh>
    <rPh sb="3" eb="5">
      <t>テイカ</t>
    </rPh>
    <phoneticPr fontId="3"/>
  </si>
  <si>
    <t>理由として介護保険収益の面では令和3年度末に併設の特養からコロナウイルスのクラスターが発生した影響で新規利用者の問い合わせが数カ月にわたり減少。6月頃から新規の問い合わせが来るようになり現状営業日全て定員数である12名の登録を行うことができている。4月～9月現在の平均稼働率が前年度を超えておりまた現状登録数も安定しているため介護保険収益増を見込んでいる。人件費の面では昨年度は常勤2名非常勤1名採用にあたり紹介会社への紹介料がかさんでいる。今年度は非常勤のみ募集しているため昨年度よりも紹介料は必ずまた職員配置数も昨年度よりも少ないため人件費減になることで経常増減差額増を見込んでいる。</t>
    <rPh sb="0" eb="2">
      <t>リユウ</t>
    </rPh>
    <rPh sb="5" eb="9">
      <t>カイゴホケン</t>
    </rPh>
    <rPh sb="9" eb="11">
      <t>シュウエキ</t>
    </rPh>
    <rPh sb="12" eb="13">
      <t>メン</t>
    </rPh>
    <rPh sb="15" eb="17">
      <t>レイワ</t>
    </rPh>
    <rPh sb="18" eb="20">
      <t>ネンド</t>
    </rPh>
    <rPh sb="20" eb="21">
      <t>マツ</t>
    </rPh>
    <rPh sb="22" eb="24">
      <t>ヘイセツ</t>
    </rPh>
    <rPh sb="25" eb="27">
      <t>トクヨウ</t>
    </rPh>
    <rPh sb="43" eb="45">
      <t>ハッセイ</t>
    </rPh>
    <rPh sb="47" eb="49">
      <t>エイキョウ</t>
    </rPh>
    <rPh sb="50" eb="52">
      <t>シンキ</t>
    </rPh>
    <rPh sb="52" eb="55">
      <t>リヨウシャ</t>
    </rPh>
    <rPh sb="56" eb="57">
      <t>ト</t>
    </rPh>
    <rPh sb="58" eb="59">
      <t>ア</t>
    </rPh>
    <rPh sb="62" eb="63">
      <t>スウ</t>
    </rPh>
    <rPh sb="64" eb="65">
      <t>ゲツ</t>
    </rPh>
    <rPh sb="69" eb="71">
      <t>ゲンショウ</t>
    </rPh>
    <rPh sb="73" eb="74">
      <t>ガツ</t>
    </rPh>
    <rPh sb="74" eb="75">
      <t>コロ</t>
    </rPh>
    <rPh sb="77" eb="79">
      <t>シンキ</t>
    </rPh>
    <rPh sb="80" eb="81">
      <t>ト</t>
    </rPh>
    <rPh sb="82" eb="83">
      <t>ア</t>
    </rPh>
    <rPh sb="86" eb="87">
      <t>ク</t>
    </rPh>
    <rPh sb="93" eb="95">
      <t>ゲンジョウ</t>
    </rPh>
    <rPh sb="95" eb="98">
      <t>エイギョウビ</t>
    </rPh>
    <rPh sb="98" eb="99">
      <t>スベ</t>
    </rPh>
    <rPh sb="100" eb="103">
      <t>テイインスウ</t>
    </rPh>
    <rPh sb="108" eb="109">
      <t>メイ</t>
    </rPh>
    <rPh sb="110" eb="112">
      <t>トウロク</t>
    </rPh>
    <rPh sb="113" eb="114">
      <t>オコナ</t>
    </rPh>
    <rPh sb="125" eb="126">
      <t>ガツ</t>
    </rPh>
    <rPh sb="128" eb="129">
      <t>ガツ</t>
    </rPh>
    <rPh sb="129" eb="131">
      <t>ゲンザイ</t>
    </rPh>
    <rPh sb="132" eb="134">
      <t>ヘイキン</t>
    </rPh>
    <rPh sb="134" eb="137">
      <t>カドウリツ</t>
    </rPh>
    <rPh sb="138" eb="141">
      <t>ゼンネンド</t>
    </rPh>
    <rPh sb="142" eb="143">
      <t>コ</t>
    </rPh>
    <rPh sb="149" eb="151">
      <t>ゲンジョウ</t>
    </rPh>
    <rPh sb="151" eb="153">
      <t>トウロク</t>
    </rPh>
    <rPh sb="153" eb="154">
      <t>スウ</t>
    </rPh>
    <rPh sb="155" eb="157">
      <t>アンテイ</t>
    </rPh>
    <rPh sb="163" eb="167">
      <t>カイゴホケン</t>
    </rPh>
    <rPh sb="167" eb="169">
      <t>シュウエキ</t>
    </rPh>
    <rPh sb="169" eb="170">
      <t>ゾウ</t>
    </rPh>
    <rPh sb="171" eb="173">
      <t>ミコ</t>
    </rPh>
    <rPh sb="178" eb="181">
      <t>ジンケンヒ</t>
    </rPh>
    <rPh sb="182" eb="183">
      <t>メン</t>
    </rPh>
    <rPh sb="185" eb="188">
      <t>サクネンド</t>
    </rPh>
    <rPh sb="189" eb="191">
      <t>ジョウキン</t>
    </rPh>
    <rPh sb="192" eb="193">
      <t>メイ</t>
    </rPh>
    <rPh sb="193" eb="196">
      <t>ヒジョウキン</t>
    </rPh>
    <rPh sb="197" eb="198">
      <t>メイ</t>
    </rPh>
    <rPh sb="198" eb="200">
      <t>サイヨウ</t>
    </rPh>
    <rPh sb="204" eb="208">
      <t>ショウカイガイシャ</t>
    </rPh>
    <rPh sb="210" eb="213">
      <t>ショウカイリョウ</t>
    </rPh>
    <rPh sb="221" eb="224">
      <t>コンネンド</t>
    </rPh>
    <rPh sb="225" eb="228">
      <t>ヒジョウキン</t>
    </rPh>
    <rPh sb="230" eb="232">
      <t>ボシュウ</t>
    </rPh>
    <rPh sb="238" eb="241">
      <t>サクネンド</t>
    </rPh>
    <rPh sb="244" eb="247">
      <t>ショウカイリョウ</t>
    </rPh>
    <rPh sb="248" eb="249">
      <t>カナラ</t>
    </rPh>
    <rPh sb="252" eb="256">
      <t>ショクインハイチ</t>
    </rPh>
    <rPh sb="256" eb="257">
      <t>スウ</t>
    </rPh>
    <rPh sb="258" eb="261">
      <t>サクネンド</t>
    </rPh>
    <rPh sb="264" eb="265">
      <t>スク</t>
    </rPh>
    <rPh sb="269" eb="272">
      <t>ジンケンヒ</t>
    </rPh>
    <rPh sb="272" eb="273">
      <t>ゲン</t>
    </rPh>
    <rPh sb="279" eb="285">
      <t>ケイジョウゾウゲンサガク</t>
    </rPh>
    <rPh sb="285" eb="286">
      <t>ゾウ</t>
    </rPh>
    <rPh sb="287" eb="289">
      <t>ミコ</t>
    </rPh>
    <phoneticPr fontId="3"/>
  </si>
  <si>
    <t>四街道市</t>
    <rPh sb="0" eb="4">
      <t>ヨツカイドウシ</t>
    </rPh>
    <phoneticPr fontId="3"/>
  </si>
  <si>
    <t>5級地</t>
    <rPh sb="1" eb="3">
      <t>キュウチ</t>
    </rPh>
    <phoneticPr fontId="3"/>
  </si>
  <si>
    <t>利用者増</t>
    <rPh sb="0" eb="3">
      <t>リヨウシャ</t>
    </rPh>
    <rPh sb="3" eb="4">
      <t>ゾウ</t>
    </rPh>
    <phoneticPr fontId="3"/>
  </si>
  <si>
    <t>昨年はコロナによる一定期間休業していたため収入減があったため。</t>
    <rPh sb="0" eb="2">
      <t>サクネン</t>
    </rPh>
    <rPh sb="9" eb="13">
      <t>イッテイキカン</t>
    </rPh>
    <rPh sb="13" eb="15">
      <t>キュウギョウ</t>
    </rPh>
    <rPh sb="21" eb="23">
      <t>シュウニュウ</t>
    </rPh>
    <rPh sb="23" eb="24">
      <t>ゲン</t>
    </rPh>
    <phoneticPr fontId="3"/>
  </si>
  <si>
    <t>6級地</t>
    <rPh sb="1" eb="3">
      <t>キュウチ</t>
    </rPh>
    <phoneticPr fontId="3"/>
  </si>
  <si>
    <t>コロナによる利用者の自粛利用減。</t>
    <rPh sb="6" eb="9">
      <t>リヨウシャ</t>
    </rPh>
    <rPh sb="10" eb="12">
      <t>ジシュク</t>
    </rPh>
    <rPh sb="12" eb="14">
      <t>リヨウ</t>
    </rPh>
    <rPh sb="14" eb="15">
      <t>ゲン</t>
    </rPh>
    <phoneticPr fontId="3"/>
  </si>
  <si>
    <t>通常のベアによる。</t>
    <rPh sb="0" eb="2">
      <t>ツウジョウ</t>
    </rPh>
    <phoneticPr fontId="3"/>
  </si>
  <si>
    <t>光熱費及び諸物品の価格高騰及びコロナ感染防止のための衛生費や消耗品費の増加及びコロナで利用を控えていた方がそのまま戻ってきていないため。</t>
    <rPh sb="0" eb="3">
      <t>コウネツヒ</t>
    </rPh>
    <rPh sb="3" eb="4">
      <t>オヨ</t>
    </rPh>
    <rPh sb="5" eb="8">
      <t>ショブッピン</t>
    </rPh>
    <rPh sb="9" eb="11">
      <t>カカク</t>
    </rPh>
    <rPh sb="11" eb="13">
      <t>コウトウ</t>
    </rPh>
    <rPh sb="13" eb="14">
      <t>オヨ</t>
    </rPh>
    <rPh sb="18" eb="20">
      <t>カンセン</t>
    </rPh>
    <rPh sb="20" eb="22">
      <t>ボウシ</t>
    </rPh>
    <rPh sb="26" eb="29">
      <t>エイセイヒ</t>
    </rPh>
    <rPh sb="30" eb="34">
      <t>ショウモウヒンヒ</t>
    </rPh>
    <rPh sb="35" eb="37">
      <t>ゾウカ</t>
    </rPh>
    <rPh sb="37" eb="38">
      <t>オヨ</t>
    </rPh>
    <rPh sb="43" eb="45">
      <t>リヨウ</t>
    </rPh>
    <rPh sb="46" eb="47">
      <t>ヒカ</t>
    </rPh>
    <rPh sb="51" eb="52">
      <t>カタ</t>
    </rPh>
    <rPh sb="57" eb="58">
      <t>モド</t>
    </rPh>
    <phoneticPr fontId="3"/>
  </si>
  <si>
    <t>止まらない全ての物価高騰及び生活する職員のための人件費への対応のための介護報酬のアップが急務と考えますが事業の継続についても疑問が残る。</t>
    <rPh sb="0" eb="1">
      <t>ト</t>
    </rPh>
    <rPh sb="5" eb="6">
      <t>スベ</t>
    </rPh>
    <rPh sb="8" eb="12">
      <t>ブッカコウトウ</t>
    </rPh>
    <rPh sb="12" eb="13">
      <t>オヨ</t>
    </rPh>
    <rPh sb="14" eb="16">
      <t>セイカツ</t>
    </rPh>
    <rPh sb="18" eb="20">
      <t>ショクイン</t>
    </rPh>
    <rPh sb="24" eb="27">
      <t>ジンケンヒ</t>
    </rPh>
    <rPh sb="29" eb="31">
      <t>タイオウ</t>
    </rPh>
    <rPh sb="35" eb="39">
      <t>カイゴホウシュウ</t>
    </rPh>
    <rPh sb="44" eb="46">
      <t>キュウム</t>
    </rPh>
    <rPh sb="47" eb="48">
      <t>カンガ</t>
    </rPh>
    <rPh sb="52" eb="54">
      <t>ジギョウ</t>
    </rPh>
    <rPh sb="55" eb="57">
      <t>ケイゾク</t>
    </rPh>
    <rPh sb="62" eb="64">
      <t>ギモン</t>
    </rPh>
    <rPh sb="65" eb="66">
      <t>ノコ</t>
    </rPh>
    <phoneticPr fontId="3"/>
  </si>
  <si>
    <t>市川市</t>
    <rPh sb="0" eb="3">
      <t>イチカワシ</t>
    </rPh>
    <phoneticPr fontId="3"/>
  </si>
  <si>
    <t>コロナ禍での休業や登録利用者の減少による影響。</t>
    <rPh sb="3" eb="4">
      <t>カ</t>
    </rPh>
    <rPh sb="6" eb="8">
      <t>キュウギョウ</t>
    </rPh>
    <rPh sb="9" eb="14">
      <t>トウロクリヨウシャ</t>
    </rPh>
    <rPh sb="15" eb="17">
      <t>ゲンショウ</t>
    </rPh>
    <rPh sb="20" eb="22">
      <t>エイキョウ</t>
    </rPh>
    <phoneticPr fontId="3"/>
  </si>
  <si>
    <t>定期昇給等</t>
    <rPh sb="0" eb="2">
      <t>テイキ</t>
    </rPh>
    <rPh sb="2" eb="4">
      <t>ショウキュウ</t>
    </rPh>
    <rPh sb="4" eb="5">
      <t>トウ</t>
    </rPh>
    <phoneticPr fontId="3"/>
  </si>
  <si>
    <t>収入が減少している中で職員の雇用を維持したため。</t>
    <rPh sb="0" eb="2">
      <t>シュウニュウ</t>
    </rPh>
    <rPh sb="3" eb="5">
      <t>ゲンショウ</t>
    </rPh>
    <rPh sb="9" eb="10">
      <t>ナカ</t>
    </rPh>
    <rPh sb="11" eb="13">
      <t>ショクイン</t>
    </rPh>
    <rPh sb="14" eb="16">
      <t>コヨウ</t>
    </rPh>
    <rPh sb="17" eb="19">
      <t>イジ</t>
    </rPh>
    <phoneticPr fontId="3"/>
  </si>
  <si>
    <t>令和3年度の稼働率がコロナ休業等の影響で悪すぎた。令和4年度は稼働率が回復傾向にあるため。</t>
    <rPh sb="0" eb="2">
      <t>レイワ</t>
    </rPh>
    <rPh sb="3" eb="5">
      <t>ネンド</t>
    </rPh>
    <rPh sb="6" eb="9">
      <t>カドウリツ</t>
    </rPh>
    <rPh sb="13" eb="15">
      <t>キュウギョウ</t>
    </rPh>
    <rPh sb="15" eb="16">
      <t>トウ</t>
    </rPh>
    <rPh sb="17" eb="19">
      <t>エイキョウ</t>
    </rPh>
    <rPh sb="20" eb="21">
      <t>ワル</t>
    </rPh>
    <rPh sb="25" eb="27">
      <t>レイワ</t>
    </rPh>
    <rPh sb="28" eb="30">
      <t>ネンド</t>
    </rPh>
    <rPh sb="31" eb="34">
      <t>カドウリツ</t>
    </rPh>
    <rPh sb="35" eb="37">
      <t>カイフク</t>
    </rPh>
    <rPh sb="37" eb="39">
      <t>ケイコウ</t>
    </rPh>
    <phoneticPr fontId="3"/>
  </si>
  <si>
    <t>浦安市浦安駅前高齢者　　　　　　　　　デイサービスセンター</t>
    <rPh sb="0" eb="3">
      <t>ウラヤスシ</t>
    </rPh>
    <rPh sb="3" eb="5">
      <t>ウラヤス</t>
    </rPh>
    <rPh sb="5" eb="7">
      <t>エキマエ</t>
    </rPh>
    <rPh sb="7" eb="10">
      <t>コウレイシャ</t>
    </rPh>
    <phoneticPr fontId="3"/>
  </si>
  <si>
    <t>浦安市</t>
    <rPh sb="0" eb="3">
      <t>ウラヤスシ</t>
    </rPh>
    <phoneticPr fontId="3"/>
  </si>
  <si>
    <t>物価上昇やガソリン代空調光熱費が大幅負担です。</t>
    <rPh sb="0" eb="4">
      <t>ブッカジョウショウ</t>
    </rPh>
    <rPh sb="9" eb="10">
      <t>ダイ</t>
    </rPh>
    <rPh sb="10" eb="12">
      <t>クウチョウ</t>
    </rPh>
    <rPh sb="12" eb="15">
      <t>コウネツヒ</t>
    </rPh>
    <rPh sb="16" eb="18">
      <t>オオハバ</t>
    </rPh>
    <rPh sb="18" eb="20">
      <t>フタン</t>
    </rPh>
    <phoneticPr fontId="3"/>
  </si>
  <si>
    <t>報酬改定を小さな事業所も安定運営できるよう配慮。</t>
    <rPh sb="0" eb="4">
      <t>ホウシュウカイテイ</t>
    </rPh>
    <rPh sb="5" eb="6">
      <t>チイ</t>
    </rPh>
    <rPh sb="8" eb="11">
      <t>ジギョウショ</t>
    </rPh>
    <rPh sb="12" eb="14">
      <t>アンテイ</t>
    </rPh>
    <rPh sb="14" eb="16">
      <t>ウンエイ</t>
    </rPh>
    <rPh sb="21" eb="23">
      <t>ハイリョ</t>
    </rPh>
    <phoneticPr fontId="3"/>
  </si>
  <si>
    <t>コロナウイルス関連感染者や濃厚接触同居家族の状況等による利用制限で稼働率が下がってしまった。</t>
    <rPh sb="7" eb="9">
      <t>カンレン</t>
    </rPh>
    <rPh sb="9" eb="11">
      <t>カンセン</t>
    </rPh>
    <rPh sb="11" eb="12">
      <t>シャ</t>
    </rPh>
    <rPh sb="13" eb="15">
      <t>ノウコウ</t>
    </rPh>
    <rPh sb="15" eb="17">
      <t>セッショク</t>
    </rPh>
    <rPh sb="17" eb="19">
      <t>ドウキョ</t>
    </rPh>
    <rPh sb="19" eb="21">
      <t>カゾク</t>
    </rPh>
    <rPh sb="22" eb="24">
      <t>ジョウキョウ</t>
    </rPh>
    <rPh sb="24" eb="25">
      <t>トウ</t>
    </rPh>
    <rPh sb="28" eb="30">
      <t>リヨウ</t>
    </rPh>
    <rPh sb="30" eb="32">
      <t>セイゲン</t>
    </rPh>
    <rPh sb="33" eb="35">
      <t>カドウ</t>
    </rPh>
    <rPh sb="35" eb="36">
      <t>リツ</t>
    </rPh>
    <rPh sb="37" eb="38">
      <t>サ</t>
    </rPh>
    <phoneticPr fontId="3"/>
  </si>
  <si>
    <t>コロナウイルスにおける利用制限及び感染対策品等の支出増</t>
    <rPh sb="11" eb="15">
      <t>リヨウセイゲン</t>
    </rPh>
    <rPh sb="15" eb="16">
      <t>オヨ</t>
    </rPh>
    <rPh sb="17" eb="19">
      <t>カンセン</t>
    </rPh>
    <rPh sb="19" eb="21">
      <t>タイサク</t>
    </rPh>
    <rPh sb="21" eb="22">
      <t>ヒン</t>
    </rPh>
    <rPh sb="22" eb="23">
      <t>トウ</t>
    </rPh>
    <rPh sb="24" eb="26">
      <t>シシュツ</t>
    </rPh>
    <rPh sb="26" eb="27">
      <t>ゾウ</t>
    </rPh>
    <phoneticPr fontId="3"/>
  </si>
  <si>
    <t>続くコロナ対策と4月に特養でクラスターが発生した際にデイサービスを休止しデイ職員の特養の対応にあたった。感染対策物品の支出増。光熱費燃料費他物品の高騰。</t>
    <rPh sb="0" eb="1">
      <t>ツヅ</t>
    </rPh>
    <rPh sb="5" eb="7">
      <t>タイサク</t>
    </rPh>
    <rPh sb="9" eb="10">
      <t>ガツ</t>
    </rPh>
    <rPh sb="11" eb="13">
      <t>トクヨウ</t>
    </rPh>
    <rPh sb="20" eb="22">
      <t>ハッセイ</t>
    </rPh>
    <rPh sb="24" eb="25">
      <t>サイ</t>
    </rPh>
    <rPh sb="33" eb="35">
      <t>キュウシ</t>
    </rPh>
    <rPh sb="38" eb="40">
      <t>ショクイン</t>
    </rPh>
    <rPh sb="41" eb="43">
      <t>トクヨウ</t>
    </rPh>
    <rPh sb="44" eb="46">
      <t>タイオウ</t>
    </rPh>
    <rPh sb="52" eb="56">
      <t>カンセンタイサク</t>
    </rPh>
    <rPh sb="56" eb="58">
      <t>ブッピン</t>
    </rPh>
    <rPh sb="59" eb="62">
      <t>シシュツゾウ</t>
    </rPh>
    <rPh sb="63" eb="66">
      <t>コウネツヒ</t>
    </rPh>
    <rPh sb="66" eb="69">
      <t>ネンリョウヒ</t>
    </rPh>
    <rPh sb="69" eb="70">
      <t>タ</t>
    </rPh>
    <rPh sb="70" eb="72">
      <t>ブッピン</t>
    </rPh>
    <rPh sb="73" eb="75">
      <t>コウトウ</t>
    </rPh>
    <phoneticPr fontId="3"/>
  </si>
  <si>
    <t>御宿町</t>
    <rPh sb="0" eb="3">
      <t>オンジュクマチ</t>
    </rPh>
    <phoneticPr fontId="3"/>
  </si>
  <si>
    <t>併設特養での感染発生により一時営業を中止したり感染対策により利用をひかえる方もいた。</t>
    <rPh sb="0" eb="2">
      <t>ヘイセツ</t>
    </rPh>
    <rPh sb="2" eb="4">
      <t>トクヨウ</t>
    </rPh>
    <rPh sb="6" eb="8">
      <t>カンセン</t>
    </rPh>
    <rPh sb="8" eb="10">
      <t>ハッセイ</t>
    </rPh>
    <rPh sb="13" eb="15">
      <t>イチジ</t>
    </rPh>
    <rPh sb="15" eb="17">
      <t>エイギョウ</t>
    </rPh>
    <rPh sb="18" eb="20">
      <t>チュウシ</t>
    </rPh>
    <rPh sb="23" eb="27">
      <t>カンセンタイサク</t>
    </rPh>
    <rPh sb="30" eb="32">
      <t>リヨウ</t>
    </rPh>
    <rPh sb="37" eb="38">
      <t>カタ</t>
    </rPh>
    <phoneticPr fontId="3"/>
  </si>
  <si>
    <t>感染対策により人員を増やした。</t>
    <rPh sb="0" eb="4">
      <t>カンセンタイサク</t>
    </rPh>
    <rPh sb="7" eb="9">
      <t>ジンイン</t>
    </rPh>
    <rPh sb="10" eb="11">
      <t>フ</t>
    </rPh>
    <phoneticPr fontId="3"/>
  </si>
  <si>
    <t>収支差額により減少した。感染対策により消耗品費等衛生材料費の支出が増額された。</t>
    <rPh sb="0" eb="2">
      <t>シュウシ</t>
    </rPh>
    <rPh sb="2" eb="4">
      <t>サガク</t>
    </rPh>
    <rPh sb="7" eb="9">
      <t>ゲンショウ</t>
    </rPh>
    <rPh sb="12" eb="16">
      <t>カンセンタイサク</t>
    </rPh>
    <rPh sb="19" eb="23">
      <t>ショウモウヒンヒ</t>
    </rPh>
    <rPh sb="23" eb="24">
      <t>トウ</t>
    </rPh>
    <rPh sb="24" eb="26">
      <t>エイセイ</t>
    </rPh>
    <rPh sb="26" eb="28">
      <t>ザイリョウ</t>
    </rPh>
    <rPh sb="28" eb="29">
      <t>ヒ</t>
    </rPh>
    <rPh sb="30" eb="32">
      <t>シシュツ</t>
    </rPh>
    <rPh sb="33" eb="35">
      <t>ゾウガク</t>
    </rPh>
    <phoneticPr fontId="3"/>
  </si>
  <si>
    <t>コロナ禍であるが受け入れまでの対応について検査感染対策の対応が浸透し受け入れが緩和され対応にも慣れてきた。</t>
    <rPh sb="3" eb="4">
      <t>カ</t>
    </rPh>
    <rPh sb="8" eb="9">
      <t>ウ</t>
    </rPh>
    <rPh sb="10" eb="11">
      <t>イ</t>
    </rPh>
    <rPh sb="15" eb="17">
      <t>タイオウ</t>
    </rPh>
    <rPh sb="21" eb="23">
      <t>ケンサ</t>
    </rPh>
    <rPh sb="23" eb="27">
      <t>カンセンタイサク</t>
    </rPh>
    <rPh sb="28" eb="30">
      <t>タイオウ</t>
    </rPh>
    <rPh sb="31" eb="33">
      <t>シントウ</t>
    </rPh>
    <rPh sb="34" eb="35">
      <t>ウ</t>
    </rPh>
    <rPh sb="36" eb="37">
      <t>イ</t>
    </rPh>
    <rPh sb="39" eb="41">
      <t>カンワ</t>
    </rPh>
    <rPh sb="43" eb="45">
      <t>タイオウ</t>
    </rPh>
    <rPh sb="47" eb="48">
      <t>ナ</t>
    </rPh>
    <phoneticPr fontId="3"/>
  </si>
  <si>
    <t>我孫子市</t>
    <rPh sb="0" eb="4">
      <t>アビコシ</t>
    </rPh>
    <phoneticPr fontId="3"/>
  </si>
  <si>
    <t>6級地</t>
    <rPh sb="1" eb="3">
      <t>キュウチ</t>
    </rPh>
    <phoneticPr fontId="3"/>
  </si>
  <si>
    <t>新型コロナの影響による営業休止により営業日数が減少している。</t>
    <rPh sb="0" eb="2">
      <t>シンガタ</t>
    </rPh>
    <rPh sb="6" eb="8">
      <t>エイキョウ</t>
    </rPh>
    <rPh sb="11" eb="13">
      <t>エイギョウ</t>
    </rPh>
    <rPh sb="13" eb="15">
      <t>キュウシ</t>
    </rPh>
    <rPh sb="18" eb="20">
      <t>エイギョウ</t>
    </rPh>
    <rPh sb="20" eb="22">
      <t>ニッスウ</t>
    </rPh>
    <rPh sb="23" eb="25">
      <t>ゲンショウ</t>
    </rPh>
    <phoneticPr fontId="3"/>
  </si>
  <si>
    <t>職員の退職に伴う一時的な減少。</t>
    <rPh sb="0" eb="2">
      <t>ショクイン</t>
    </rPh>
    <rPh sb="3" eb="5">
      <t>タイショク</t>
    </rPh>
    <rPh sb="6" eb="7">
      <t>トモナ</t>
    </rPh>
    <rPh sb="8" eb="11">
      <t>イチジテキ</t>
    </rPh>
    <rPh sb="12" eb="14">
      <t>ゲンショウ</t>
    </rPh>
    <phoneticPr fontId="3"/>
  </si>
  <si>
    <t>新型コロナの影響により営業休止する日数が増えているため収入が減少している。水道光熱費の高騰食材費及び消耗品の値上がりなどにより事業費事務費が増加している。</t>
    <rPh sb="0" eb="2">
      <t>シンガタ</t>
    </rPh>
    <rPh sb="6" eb="8">
      <t>エイキョウ</t>
    </rPh>
    <rPh sb="11" eb="13">
      <t>エイギョウ</t>
    </rPh>
    <rPh sb="13" eb="15">
      <t>キュウシ</t>
    </rPh>
    <rPh sb="17" eb="19">
      <t>ニッスウ</t>
    </rPh>
    <rPh sb="20" eb="21">
      <t>フ</t>
    </rPh>
    <rPh sb="27" eb="29">
      <t>シュウニュウ</t>
    </rPh>
    <rPh sb="30" eb="32">
      <t>ゲンショウ</t>
    </rPh>
    <rPh sb="37" eb="42">
      <t>スイドウコウネツヒ</t>
    </rPh>
    <rPh sb="43" eb="45">
      <t>コウトウ</t>
    </rPh>
    <rPh sb="45" eb="47">
      <t>ショクザイ</t>
    </rPh>
    <rPh sb="47" eb="48">
      <t>ヒ</t>
    </rPh>
    <rPh sb="48" eb="49">
      <t>オヨ</t>
    </rPh>
    <rPh sb="50" eb="52">
      <t>ショウモウ</t>
    </rPh>
    <rPh sb="52" eb="53">
      <t>ヒン</t>
    </rPh>
    <rPh sb="54" eb="56">
      <t>ネア</t>
    </rPh>
    <rPh sb="63" eb="66">
      <t>ジギョウヒ</t>
    </rPh>
    <rPh sb="66" eb="69">
      <t>ジムヒ</t>
    </rPh>
    <rPh sb="70" eb="72">
      <t>ゾウカ</t>
    </rPh>
    <phoneticPr fontId="3"/>
  </si>
  <si>
    <t>千葉市花見川区</t>
    <rPh sb="0" eb="3">
      <t>チバシ</t>
    </rPh>
    <rPh sb="3" eb="7">
      <t>ハナミガワク</t>
    </rPh>
    <phoneticPr fontId="3"/>
  </si>
  <si>
    <t>3級地</t>
    <rPh sb="1" eb="3">
      <t>キュウチ</t>
    </rPh>
    <phoneticPr fontId="3"/>
  </si>
  <si>
    <t>稼働率低下による。</t>
    <rPh sb="0" eb="3">
      <t>カドウリツ</t>
    </rPh>
    <rPh sb="3" eb="5">
      <t>テイカ</t>
    </rPh>
    <phoneticPr fontId="3"/>
  </si>
  <si>
    <t>横這い。</t>
    <rPh sb="0" eb="2">
      <t>ヨコバ</t>
    </rPh>
    <phoneticPr fontId="3"/>
  </si>
  <si>
    <t>新型コロナウイルス陽性者により稼働率減と職員の陽性による数日の営業停止。</t>
    <rPh sb="0" eb="2">
      <t>シンガタ</t>
    </rPh>
    <rPh sb="9" eb="12">
      <t>ヨウセイシャ</t>
    </rPh>
    <rPh sb="15" eb="18">
      <t>カドウリツ</t>
    </rPh>
    <rPh sb="18" eb="19">
      <t>ゲン</t>
    </rPh>
    <rPh sb="20" eb="22">
      <t>ショクイン</t>
    </rPh>
    <rPh sb="23" eb="25">
      <t>ヨウセイ</t>
    </rPh>
    <rPh sb="28" eb="30">
      <t>スウジツ</t>
    </rPh>
    <rPh sb="31" eb="33">
      <t>エイギョウ</t>
    </rPh>
    <rPh sb="33" eb="35">
      <t>テイシ</t>
    </rPh>
    <phoneticPr fontId="3"/>
  </si>
  <si>
    <t>新型コロナウイルス感染症予防対策による休業や営業縮小のため。</t>
    <rPh sb="0" eb="2">
      <t>シンガタ</t>
    </rPh>
    <rPh sb="9" eb="12">
      <t>カンセンショウ</t>
    </rPh>
    <rPh sb="12" eb="16">
      <t>ヨボウタイサク</t>
    </rPh>
    <rPh sb="19" eb="21">
      <t>キュウギョウ</t>
    </rPh>
    <rPh sb="22" eb="24">
      <t>エイギョウ</t>
    </rPh>
    <rPh sb="24" eb="26">
      <t>シュクショウ</t>
    </rPh>
    <phoneticPr fontId="3"/>
  </si>
  <si>
    <t>職員の入退職による変動のため。</t>
    <rPh sb="0" eb="2">
      <t>ショクイン</t>
    </rPh>
    <rPh sb="3" eb="5">
      <t>ニュウタイ</t>
    </rPh>
    <rPh sb="5" eb="6">
      <t>ショク</t>
    </rPh>
    <rPh sb="9" eb="11">
      <t>ヘンドウ</t>
    </rPh>
    <phoneticPr fontId="3"/>
  </si>
  <si>
    <t>新型コロナウイルス感染症予防対策による休業や営業縮小をすることが減少すると思われるため。</t>
    <rPh sb="0" eb="2">
      <t>シンガタ</t>
    </rPh>
    <rPh sb="9" eb="12">
      <t>カンセンショウ</t>
    </rPh>
    <rPh sb="12" eb="16">
      <t>ヨボウタイサク</t>
    </rPh>
    <rPh sb="19" eb="21">
      <t>キュウギョウ</t>
    </rPh>
    <rPh sb="22" eb="24">
      <t>エイギョウ</t>
    </rPh>
    <rPh sb="24" eb="26">
      <t>シュクショウ</t>
    </rPh>
    <rPh sb="32" eb="34">
      <t>ゲンショウ</t>
    </rPh>
    <rPh sb="37" eb="38">
      <t>オモ</t>
    </rPh>
    <phoneticPr fontId="3"/>
  </si>
  <si>
    <t>香取市</t>
    <rPh sb="0" eb="3">
      <t>カトリシ</t>
    </rPh>
    <phoneticPr fontId="3"/>
  </si>
  <si>
    <t>利用者増員</t>
    <rPh sb="0" eb="3">
      <t>リヨウシャ</t>
    </rPh>
    <rPh sb="3" eb="5">
      <t>ゾウイン</t>
    </rPh>
    <phoneticPr fontId="3"/>
  </si>
  <si>
    <t>介護職員への手当増</t>
    <rPh sb="0" eb="4">
      <t>カイゴショクイン</t>
    </rPh>
    <rPh sb="6" eb="8">
      <t>テアテ</t>
    </rPh>
    <rPh sb="8" eb="9">
      <t>ゾウ</t>
    </rPh>
    <phoneticPr fontId="3"/>
  </si>
  <si>
    <t>費用増</t>
    <rPh sb="0" eb="2">
      <t>ヒヨウ</t>
    </rPh>
    <rPh sb="2" eb="3">
      <t>ゾウ</t>
    </rPh>
    <phoneticPr fontId="3"/>
  </si>
  <si>
    <t>コロナ感染で営業中止があり収益は減っているのに対して保健衛生費光熱費通信費食品費等はふえている。</t>
    <rPh sb="3" eb="5">
      <t>カンセン</t>
    </rPh>
    <rPh sb="6" eb="8">
      <t>エイギョウ</t>
    </rPh>
    <rPh sb="8" eb="10">
      <t>チュウシ</t>
    </rPh>
    <rPh sb="13" eb="15">
      <t>シュウエキ</t>
    </rPh>
    <rPh sb="16" eb="17">
      <t>ヘ</t>
    </rPh>
    <rPh sb="23" eb="24">
      <t>タイ</t>
    </rPh>
    <rPh sb="26" eb="28">
      <t>ホケン</t>
    </rPh>
    <rPh sb="28" eb="30">
      <t>エイセイ</t>
    </rPh>
    <rPh sb="30" eb="31">
      <t>ヒ</t>
    </rPh>
    <rPh sb="31" eb="34">
      <t>コウネツヒ</t>
    </rPh>
    <rPh sb="34" eb="37">
      <t>ツウシンヒ</t>
    </rPh>
    <rPh sb="37" eb="39">
      <t>ショクヒン</t>
    </rPh>
    <rPh sb="39" eb="40">
      <t>ヒ</t>
    </rPh>
    <rPh sb="40" eb="41">
      <t>トウ</t>
    </rPh>
    <phoneticPr fontId="3"/>
  </si>
  <si>
    <t>コロナのため自粛営業があったため。</t>
    <rPh sb="6" eb="8">
      <t>ジシュク</t>
    </rPh>
    <rPh sb="8" eb="10">
      <t>エイギョウ</t>
    </rPh>
    <phoneticPr fontId="3"/>
  </si>
  <si>
    <t>直接雇用職員のコロナ感染により派遣利用や残業が多くなったため。</t>
    <rPh sb="0" eb="2">
      <t>チョクセツ</t>
    </rPh>
    <rPh sb="2" eb="4">
      <t>コヨウ</t>
    </rPh>
    <rPh sb="4" eb="6">
      <t>ショクイン</t>
    </rPh>
    <rPh sb="10" eb="12">
      <t>カンセン</t>
    </rPh>
    <rPh sb="15" eb="17">
      <t>ハケン</t>
    </rPh>
    <rPh sb="17" eb="19">
      <t>リヨウ</t>
    </rPh>
    <rPh sb="20" eb="22">
      <t>ザンギョウ</t>
    </rPh>
    <rPh sb="23" eb="24">
      <t>オオ</t>
    </rPh>
    <phoneticPr fontId="3"/>
  </si>
  <si>
    <t>人件費と収益の増減により。</t>
    <rPh sb="0" eb="3">
      <t>ジンケンヒ</t>
    </rPh>
    <rPh sb="4" eb="6">
      <t>シュウエキ</t>
    </rPh>
    <rPh sb="7" eb="9">
      <t>ゾウゲン</t>
    </rPh>
    <phoneticPr fontId="3"/>
  </si>
  <si>
    <t>登録人数が増加傾向にあり稼働が安定しているため。</t>
    <rPh sb="0" eb="2">
      <t>トウロク</t>
    </rPh>
    <rPh sb="2" eb="4">
      <t>ニンズウ</t>
    </rPh>
    <rPh sb="5" eb="7">
      <t>ゾウカ</t>
    </rPh>
    <rPh sb="7" eb="9">
      <t>ケイコウ</t>
    </rPh>
    <rPh sb="12" eb="14">
      <t>カドウ</t>
    </rPh>
    <rPh sb="15" eb="17">
      <t>アンテイ</t>
    </rPh>
    <phoneticPr fontId="3"/>
  </si>
  <si>
    <t>5級地</t>
    <rPh sb="1" eb="3">
      <t>キュウチ</t>
    </rPh>
    <phoneticPr fontId="3"/>
  </si>
  <si>
    <t>新型コロナウイルス感染対策として利用制限を行った。</t>
    <rPh sb="0" eb="2">
      <t>シンガタ</t>
    </rPh>
    <rPh sb="9" eb="11">
      <t>カンセン</t>
    </rPh>
    <rPh sb="11" eb="13">
      <t>タイサク</t>
    </rPh>
    <rPh sb="16" eb="18">
      <t>リヨウ</t>
    </rPh>
    <rPh sb="18" eb="20">
      <t>セイゲン</t>
    </rPh>
    <rPh sb="21" eb="22">
      <t>オコナ</t>
    </rPh>
    <phoneticPr fontId="3"/>
  </si>
  <si>
    <t>介護職員の退職によるもの。</t>
    <rPh sb="0" eb="4">
      <t>カイゴショクイン</t>
    </rPh>
    <rPh sb="5" eb="7">
      <t>タイショク</t>
    </rPh>
    <phoneticPr fontId="3"/>
  </si>
  <si>
    <t>人件費水道光熱費保守料業務委託費が増えコロナ支援交付金が終了した。</t>
    <rPh sb="0" eb="3">
      <t>ジンケンヒ</t>
    </rPh>
    <rPh sb="3" eb="8">
      <t>スイドウコウネツヒ</t>
    </rPh>
    <rPh sb="8" eb="11">
      <t>ホシュリョウ</t>
    </rPh>
    <rPh sb="11" eb="15">
      <t>ギョウムイタク</t>
    </rPh>
    <rPh sb="15" eb="16">
      <t>ヒ</t>
    </rPh>
    <rPh sb="17" eb="18">
      <t>フ</t>
    </rPh>
    <rPh sb="22" eb="24">
      <t>シエン</t>
    </rPh>
    <rPh sb="24" eb="27">
      <t>コウフキン</t>
    </rPh>
    <rPh sb="28" eb="30">
      <t>シュウリョウ</t>
    </rPh>
    <phoneticPr fontId="3"/>
  </si>
  <si>
    <t>新型コロナウイルス感染対策でデイサービスを一時的に休業する期間が発生した。</t>
    <rPh sb="0" eb="2">
      <t>シンガタ</t>
    </rPh>
    <rPh sb="9" eb="11">
      <t>カンセン</t>
    </rPh>
    <rPh sb="11" eb="13">
      <t>タイサク</t>
    </rPh>
    <rPh sb="21" eb="23">
      <t>イチジ</t>
    </rPh>
    <rPh sb="23" eb="24">
      <t>テキ</t>
    </rPh>
    <rPh sb="25" eb="27">
      <t>キュウギョウ</t>
    </rPh>
    <rPh sb="29" eb="31">
      <t>キカン</t>
    </rPh>
    <rPh sb="32" eb="34">
      <t>ハッセイ</t>
    </rPh>
    <phoneticPr fontId="3"/>
  </si>
  <si>
    <t>老人ホームで勤務している職員は介護職員だけでは運営できないので管理者生活相談員介護支援専門員栄養士事務員即ちその他の職員（介護に間接的に関わる職員）の賃金改善の検討を令和6年度の改正に盛り込んで欲しいのと介護保険施設以外の福祉施設福祉サービスも日々新型コロナウイルス感染対策に一生懸携わっていますので介護保険施設同等の支援金の拡充をぜひお願い申し上げます。</t>
    <rPh sb="0" eb="2">
      <t>ロウジン</t>
    </rPh>
    <rPh sb="6" eb="8">
      <t>キンム</t>
    </rPh>
    <rPh sb="12" eb="14">
      <t>ショクイン</t>
    </rPh>
    <rPh sb="15" eb="19">
      <t>カイゴショクイン</t>
    </rPh>
    <rPh sb="23" eb="25">
      <t>ウンエイ</t>
    </rPh>
    <rPh sb="31" eb="34">
      <t>カンリシャ</t>
    </rPh>
    <rPh sb="34" eb="36">
      <t>セイカツ</t>
    </rPh>
    <rPh sb="36" eb="39">
      <t>ソウダンイン</t>
    </rPh>
    <rPh sb="39" eb="41">
      <t>カイゴ</t>
    </rPh>
    <rPh sb="41" eb="43">
      <t>シエン</t>
    </rPh>
    <rPh sb="43" eb="46">
      <t>センモンイン</t>
    </rPh>
    <rPh sb="46" eb="49">
      <t>エイヨウシ</t>
    </rPh>
    <rPh sb="49" eb="52">
      <t>ジムイン</t>
    </rPh>
    <rPh sb="52" eb="53">
      <t>スナワ</t>
    </rPh>
    <rPh sb="56" eb="57">
      <t>タ</t>
    </rPh>
    <rPh sb="58" eb="60">
      <t>ショクイン</t>
    </rPh>
    <rPh sb="61" eb="63">
      <t>カイゴ</t>
    </rPh>
    <rPh sb="64" eb="66">
      <t>カンセツ</t>
    </rPh>
    <rPh sb="66" eb="67">
      <t>テキ</t>
    </rPh>
    <rPh sb="68" eb="69">
      <t>カカ</t>
    </rPh>
    <rPh sb="71" eb="73">
      <t>ショクイン</t>
    </rPh>
    <rPh sb="75" eb="77">
      <t>チンギン</t>
    </rPh>
    <rPh sb="77" eb="79">
      <t>カイゼン</t>
    </rPh>
    <rPh sb="80" eb="82">
      <t>ケントウ</t>
    </rPh>
    <rPh sb="83" eb="85">
      <t>レイワ</t>
    </rPh>
    <rPh sb="86" eb="88">
      <t>ネンド</t>
    </rPh>
    <rPh sb="89" eb="91">
      <t>カイセイ</t>
    </rPh>
    <rPh sb="92" eb="93">
      <t>モ</t>
    </rPh>
    <rPh sb="94" eb="95">
      <t>コ</t>
    </rPh>
    <rPh sb="97" eb="98">
      <t>ホ</t>
    </rPh>
    <rPh sb="102" eb="106">
      <t>カイゴホケン</t>
    </rPh>
    <rPh sb="106" eb="108">
      <t>シセツ</t>
    </rPh>
    <rPh sb="108" eb="110">
      <t>イガイ</t>
    </rPh>
    <rPh sb="111" eb="115">
      <t>フクシシセツ</t>
    </rPh>
    <rPh sb="115" eb="117">
      <t>フクシ</t>
    </rPh>
    <rPh sb="122" eb="124">
      <t>ヒビ</t>
    </rPh>
    <rPh sb="124" eb="126">
      <t>シンガタ</t>
    </rPh>
    <rPh sb="133" eb="137">
      <t>カンセンタイサク</t>
    </rPh>
    <phoneticPr fontId="3"/>
  </si>
  <si>
    <t>市川市</t>
    <rPh sb="0" eb="3">
      <t>イチカワシ</t>
    </rPh>
    <phoneticPr fontId="3"/>
  </si>
  <si>
    <t>3年度は2年度と比べ延べ利用者数が374名（31名/月平均）減少したことから収入が減少したため。</t>
    <rPh sb="1" eb="3">
      <t>ネンド</t>
    </rPh>
    <rPh sb="5" eb="7">
      <t>ネンド</t>
    </rPh>
    <rPh sb="8" eb="9">
      <t>クラ</t>
    </rPh>
    <rPh sb="10" eb="11">
      <t>ノ</t>
    </rPh>
    <rPh sb="12" eb="15">
      <t>リヨウシャ</t>
    </rPh>
    <rPh sb="15" eb="16">
      <t>スウ</t>
    </rPh>
    <rPh sb="20" eb="21">
      <t>メイ</t>
    </rPh>
    <rPh sb="24" eb="25">
      <t>メイ</t>
    </rPh>
    <rPh sb="26" eb="27">
      <t>ツキ</t>
    </rPh>
    <rPh sb="27" eb="29">
      <t>ヘイキン</t>
    </rPh>
    <rPh sb="30" eb="32">
      <t>ゲンショウ</t>
    </rPh>
    <rPh sb="38" eb="40">
      <t>シュウニュウ</t>
    </rPh>
    <rPh sb="41" eb="43">
      <t>ゲンショウ</t>
    </rPh>
    <phoneticPr fontId="3"/>
  </si>
  <si>
    <t>3年度は2年度と比べ非常勤職員の勤務時間が808時間（67時間/月平均）増加したため。</t>
    <rPh sb="1" eb="3">
      <t>ネンド</t>
    </rPh>
    <rPh sb="5" eb="7">
      <t>ネンド</t>
    </rPh>
    <rPh sb="8" eb="9">
      <t>クラ</t>
    </rPh>
    <rPh sb="10" eb="13">
      <t>ヒジョウキン</t>
    </rPh>
    <rPh sb="13" eb="15">
      <t>ショクイン</t>
    </rPh>
    <rPh sb="16" eb="18">
      <t>キンム</t>
    </rPh>
    <rPh sb="18" eb="20">
      <t>ジカン</t>
    </rPh>
    <rPh sb="24" eb="26">
      <t>ジカン</t>
    </rPh>
    <rPh sb="29" eb="31">
      <t>ジカン</t>
    </rPh>
    <rPh sb="32" eb="33">
      <t>ツキ</t>
    </rPh>
    <rPh sb="33" eb="35">
      <t>ヘイキン</t>
    </rPh>
    <rPh sb="36" eb="38">
      <t>ゾウカ</t>
    </rPh>
    <phoneticPr fontId="3"/>
  </si>
  <si>
    <t>3年度は2年度と比べ利用者数が減少し主に人件費を中心として支出が増加したため。</t>
    <rPh sb="1" eb="3">
      <t>ネンド</t>
    </rPh>
    <rPh sb="5" eb="7">
      <t>ネンド</t>
    </rPh>
    <rPh sb="8" eb="9">
      <t>クラ</t>
    </rPh>
    <rPh sb="10" eb="13">
      <t>リヨウシャ</t>
    </rPh>
    <rPh sb="13" eb="14">
      <t>スウ</t>
    </rPh>
    <rPh sb="15" eb="17">
      <t>ゲンショウ</t>
    </rPh>
    <rPh sb="18" eb="19">
      <t>オモ</t>
    </rPh>
    <rPh sb="20" eb="23">
      <t>ジンケンヒ</t>
    </rPh>
    <rPh sb="24" eb="26">
      <t>チュウシン</t>
    </rPh>
    <rPh sb="29" eb="31">
      <t>シシュツ</t>
    </rPh>
    <rPh sb="32" eb="34">
      <t>ゾウカ</t>
    </rPh>
    <phoneticPr fontId="3"/>
  </si>
  <si>
    <t>収入面では利用者数の減少の歯止めがかからなく（令和4年4月～8月実績延べ利用者数1，621名前年比103％だが7～8月では前年比93.6％）支出面では4年度は風呂の大規模修繕（2，500千円）を実施しているため経営増減差額は3年度以上に悪化する見込み。</t>
    <rPh sb="0" eb="2">
      <t>シュウニュウ</t>
    </rPh>
    <rPh sb="2" eb="3">
      <t>メン</t>
    </rPh>
    <rPh sb="5" eb="9">
      <t>リヨウシャスウ</t>
    </rPh>
    <rPh sb="10" eb="12">
      <t>ゲンショウ</t>
    </rPh>
    <rPh sb="13" eb="15">
      <t>ハド</t>
    </rPh>
    <rPh sb="23" eb="25">
      <t>レイワ</t>
    </rPh>
    <rPh sb="26" eb="27">
      <t>ネン</t>
    </rPh>
    <rPh sb="28" eb="29">
      <t>ガツ</t>
    </rPh>
    <rPh sb="31" eb="32">
      <t>ガツ</t>
    </rPh>
    <rPh sb="32" eb="34">
      <t>ジッセキ</t>
    </rPh>
    <rPh sb="34" eb="35">
      <t>ノ</t>
    </rPh>
    <rPh sb="36" eb="40">
      <t>リヨウシャスウ</t>
    </rPh>
    <rPh sb="45" eb="46">
      <t>メイ</t>
    </rPh>
    <rPh sb="46" eb="49">
      <t>ゼンネンヒ</t>
    </rPh>
    <rPh sb="58" eb="59">
      <t>ガツ</t>
    </rPh>
    <rPh sb="61" eb="64">
      <t>ゼンネンヒ</t>
    </rPh>
    <rPh sb="70" eb="72">
      <t>シシュツ</t>
    </rPh>
    <rPh sb="72" eb="73">
      <t>メン</t>
    </rPh>
    <rPh sb="76" eb="78">
      <t>ネンド</t>
    </rPh>
    <rPh sb="79" eb="81">
      <t>フロ</t>
    </rPh>
    <rPh sb="82" eb="85">
      <t>ダイキボ</t>
    </rPh>
    <rPh sb="85" eb="87">
      <t>シュウゼン</t>
    </rPh>
    <rPh sb="93" eb="95">
      <t>センエン</t>
    </rPh>
    <rPh sb="97" eb="99">
      <t>ジッシ</t>
    </rPh>
    <phoneticPr fontId="3"/>
  </si>
  <si>
    <t>コロナの感染状況を一因として利用者が減少しており対策（当日キャンセルが多くなってるため振替促進空き状況の告知等）を講じているものの効果が見えない状況で今後のデイサービスの経営を維持していくためには職員に対する施策（改善加算支援金等）よりは介護報酬の単位アップなど法人収入が増加する施策をお願いしたい。</t>
    <rPh sb="4" eb="6">
      <t>カンセン</t>
    </rPh>
    <rPh sb="6" eb="8">
      <t>ジョウキョウ</t>
    </rPh>
    <rPh sb="9" eb="11">
      <t>イチイン</t>
    </rPh>
    <rPh sb="14" eb="17">
      <t>リヨウシャ</t>
    </rPh>
    <rPh sb="18" eb="20">
      <t>ゲンショウ</t>
    </rPh>
    <rPh sb="24" eb="26">
      <t>タイサク</t>
    </rPh>
    <rPh sb="27" eb="29">
      <t>トウジツ</t>
    </rPh>
    <rPh sb="35" eb="36">
      <t>オオ</t>
    </rPh>
    <rPh sb="43" eb="45">
      <t>フリカエ</t>
    </rPh>
    <rPh sb="45" eb="47">
      <t>ソクシン</t>
    </rPh>
    <rPh sb="47" eb="48">
      <t>ア</t>
    </rPh>
    <rPh sb="49" eb="51">
      <t>ジョウキョウ</t>
    </rPh>
    <rPh sb="52" eb="54">
      <t>コクチ</t>
    </rPh>
    <rPh sb="54" eb="55">
      <t>トウ</t>
    </rPh>
    <rPh sb="57" eb="58">
      <t>コウ</t>
    </rPh>
    <rPh sb="65" eb="67">
      <t>コウカ</t>
    </rPh>
    <rPh sb="68" eb="69">
      <t>ミ</t>
    </rPh>
    <rPh sb="72" eb="74">
      <t>ジョウキョウ</t>
    </rPh>
    <rPh sb="75" eb="77">
      <t>コンゴ</t>
    </rPh>
    <rPh sb="85" eb="87">
      <t>ケイエイ</t>
    </rPh>
    <rPh sb="88" eb="90">
      <t>イジ</t>
    </rPh>
    <rPh sb="98" eb="100">
      <t>ショクイン</t>
    </rPh>
    <rPh sb="101" eb="102">
      <t>タイ</t>
    </rPh>
    <rPh sb="104" eb="106">
      <t>シサク</t>
    </rPh>
    <rPh sb="107" eb="111">
      <t>カイゼンカサン</t>
    </rPh>
    <rPh sb="111" eb="114">
      <t>シエンキン</t>
    </rPh>
    <rPh sb="114" eb="115">
      <t>トウ</t>
    </rPh>
    <rPh sb="119" eb="123">
      <t>カイゴホウシュウ</t>
    </rPh>
    <rPh sb="124" eb="126">
      <t>タンイ</t>
    </rPh>
    <rPh sb="131" eb="133">
      <t>ホウジン</t>
    </rPh>
    <rPh sb="133" eb="135">
      <t>シュウニュウ</t>
    </rPh>
    <rPh sb="136" eb="138">
      <t>ゾウカ</t>
    </rPh>
    <rPh sb="140" eb="142">
      <t>シサク</t>
    </rPh>
    <rPh sb="144" eb="145">
      <t>ネガ</t>
    </rPh>
    <phoneticPr fontId="3"/>
  </si>
  <si>
    <t>茂原市</t>
    <rPh sb="0" eb="3">
      <t>モバラシ</t>
    </rPh>
    <phoneticPr fontId="3"/>
  </si>
  <si>
    <t>コロナ禍の影響での利用人数減による。</t>
    <rPh sb="3" eb="4">
      <t>カ</t>
    </rPh>
    <rPh sb="5" eb="7">
      <t>エイキョウ</t>
    </rPh>
    <rPh sb="9" eb="11">
      <t>リヨウ</t>
    </rPh>
    <rPh sb="11" eb="13">
      <t>ニンズウ</t>
    </rPh>
    <rPh sb="13" eb="14">
      <t>ゲン</t>
    </rPh>
    <phoneticPr fontId="3"/>
  </si>
  <si>
    <t>長期療養者の控除分による。</t>
    <rPh sb="0" eb="2">
      <t>チョウキ</t>
    </rPh>
    <rPh sb="2" eb="5">
      <t>リョウヨウシャ</t>
    </rPh>
    <rPh sb="6" eb="8">
      <t>コウジョ</t>
    </rPh>
    <rPh sb="8" eb="9">
      <t>ブン</t>
    </rPh>
    <phoneticPr fontId="3"/>
  </si>
  <si>
    <t>事務費（修繕費）減の影響による。</t>
    <rPh sb="0" eb="3">
      <t>ジムヒ</t>
    </rPh>
    <rPh sb="4" eb="7">
      <t>シュウゼンヒ</t>
    </rPh>
    <rPh sb="8" eb="9">
      <t>ゲン</t>
    </rPh>
    <rPh sb="10" eb="12">
      <t>エイキョウ</t>
    </rPh>
    <phoneticPr fontId="3"/>
  </si>
  <si>
    <t>新型コロナウイルス感染症に伴う在宅内での家族間感染や近隣の学校内クラスターの発生により新規利用者の円滑な確保が困難な状況。又利用者が利用を自粛する傾向もある。電気代や燃料費の値上げ事業費（保健衛生品食材等）の値上げによる費用全般の増加。最低賃金の31円増により人件費の増大。</t>
    <rPh sb="0" eb="2">
      <t>シンガタ</t>
    </rPh>
    <rPh sb="9" eb="11">
      <t>カンセン</t>
    </rPh>
    <rPh sb="11" eb="12">
      <t>ショウ</t>
    </rPh>
    <rPh sb="13" eb="14">
      <t>トモナ</t>
    </rPh>
    <rPh sb="15" eb="18">
      <t>ザイタクナイ</t>
    </rPh>
    <phoneticPr fontId="3"/>
  </si>
  <si>
    <t>物価の値上がりに見合った適正な介護報酬にして頂きたい。介護職員の処遇改善特定処遇改善ベースアップ等に関しては利用人数の確保が前提となり介護報酬に反映されるので利用人数が少ないとその分施設の持ち出しが増大してしまうので事業所における介護職員の構成等に応じて毎月国保連からの交付金として定額支給にならないか。（勤続年数保有資格常勤換算等により2万円～6万円位の幅の中で支給する）</t>
    <rPh sb="0" eb="2">
      <t>ブッカ</t>
    </rPh>
    <rPh sb="3" eb="5">
      <t>ネア</t>
    </rPh>
    <rPh sb="8" eb="10">
      <t>ミア</t>
    </rPh>
    <rPh sb="12" eb="14">
      <t>テキセイ</t>
    </rPh>
    <rPh sb="15" eb="17">
      <t>カイゴ</t>
    </rPh>
    <rPh sb="17" eb="19">
      <t>ホウシュウ</t>
    </rPh>
    <rPh sb="22" eb="23">
      <t>イタダ</t>
    </rPh>
    <rPh sb="27" eb="31">
      <t>カイゴショクイン</t>
    </rPh>
    <rPh sb="32" eb="36">
      <t>ショグウカイゼン</t>
    </rPh>
    <rPh sb="36" eb="40">
      <t>トクテイショグウ</t>
    </rPh>
    <rPh sb="40" eb="42">
      <t>カイゼン</t>
    </rPh>
    <rPh sb="48" eb="49">
      <t>トウ</t>
    </rPh>
    <rPh sb="50" eb="51">
      <t>カン</t>
    </rPh>
    <rPh sb="54" eb="56">
      <t>リヨウ</t>
    </rPh>
    <rPh sb="56" eb="58">
      <t>ニンズウ</t>
    </rPh>
    <rPh sb="59" eb="61">
      <t>カクホ</t>
    </rPh>
    <rPh sb="62" eb="64">
      <t>ゼンテイ</t>
    </rPh>
    <rPh sb="67" eb="71">
      <t>カイゴホウシュウ</t>
    </rPh>
    <rPh sb="72" eb="74">
      <t>ハンエイ</t>
    </rPh>
    <rPh sb="79" eb="81">
      <t>リヨウ</t>
    </rPh>
    <rPh sb="81" eb="83">
      <t>ニンズウ</t>
    </rPh>
    <rPh sb="84" eb="85">
      <t>スク</t>
    </rPh>
    <rPh sb="90" eb="91">
      <t>ブン</t>
    </rPh>
    <rPh sb="91" eb="93">
      <t>シセツ</t>
    </rPh>
    <rPh sb="94" eb="95">
      <t>モ</t>
    </rPh>
    <rPh sb="96" eb="97">
      <t>ダ</t>
    </rPh>
    <rPh sb="99" eb="101">
      <t>ゾウダイ</t>
    </rPh>
    <rPh sb="108" eb="111">
      <t>ジギョウショ</t>
    </rPh>
    <rPh sb="115" eb="119">
      <t>カイゴショクイン</t>
    </rPh>
    <rPh sb="120" eb="122">
      <t>コウセイ</t>
    </rPh>
    <rPh sb="122" eb="123">
      <t>トウ</t>
    </rPh>
    <rPh sb="124" eb="125">
      <t>オウ</t>
    </rPh>
    <rPh sb="127" eb="129">
      <t>マイツキ</t>
    </rPh>
    <rPh sb="129" eb="132">
      <t>コクホレン</t>
    </rPh>
    <rPh sb="135" eb="138">
      <t>コウフキン</t>
    </rPh>
    <rPh sb="141" eb="143">
      <t>テイガク</t>
    </rPh>
    <rPh sb="143" eb="145">
      <t>シキュウ</t>
    </rPh>
    <rPh sb="153" eb="155">
      <t>キンゾク</t>
    </rPh>
    <rPh sb="155" eb="157">
      <t>ネンスウ</t>
    </rPh>
    <rPh sb="157" eb="161">
      <t>ホユウシカク</t>
    </rPh>
    <rPh sb="161" eb="163">
      <t>ジョウキン</t>
    </rPh>
    <rPh sb="163" eb="165">
      <t>カンサン</t>
    </rPh>
    <rPh sb="165" eb="166">
      <t>トウ</t>
    </rPh>
    <rPh sb="170" eb="172">
      <t>マンエン</t>
    </rPh>
    <rPh sb="174" eb="176">
      <t>マンエン</t>
    </rPh>
    <rPh sb="176" eb="177">
      <t>クライ</t>
    </rPh>
    <rPh sb="178" eb="179">
      <t>ハバ</t>
    </rPh>
    <rPh sb="180" eb="181">
      <t>ナカ</t>
    </rPh>
    <rPh sb="182" eb="184">
      <t>シキュウ</t>
    </rPh>
    <phoneticPr fontId="3"/>
  </si>
  <si>
    <t>勝浦市</t>
    <rPh sb="0" eb="3">
      <t>カツウラシ</t>
    </rPh>
    <phoneticPr fontId="3"/>
  </si>
  <si>
    <t>稼働率がほぼ横ばいのため。</t>
    <rPh sb="0" eb="3">
      <t>カドウリツ</t>
    </rPh>
    <rPh sb="6" eb="7">
      <t>ヨコ</t>
    </rPh>
    <phoneticPr fontId="3"/>
  </si>
  <si>
    <t>3年度に1名退職したため。</t>
    <rPh sb="1" eb="3">
      <t>ネンド</t>
    </rPh>
    <rPh sb="5" eb="6">
      <t>メイ</t>
    </rPh>
    <rPh sb="6" eb="8">
      <t>タイショク</t>
    </rPh>
    <phoneticPr fontId="3"/>
  </si>
  <si>
    <t>日用物品等の購入が前年度より減ったため。大きな修繕が無かったため。</t>
    <rPh sb="0" eb="2">
      <t>ニチヨウ</t>
    </rPh>
    <rPh sb="2" eb="4">
      <t>ブッピン</t>
    </rPh>
    <rPh sb="4" eb="5">
      <t>トウ</t>
    </rPh>
    <rPh sb="6" eb="8">
      <t>コウニュウ</t>
    </rPh>
    <rPh sb="9" eb="12">
      <t>ゼンネンド</t>
    </rPh>
    <rPh sb="14" eb="15">
      <t>ヘ</t>
    </rPh>
    <rPh sb="20" eb="21">
      <t>オオ</t>
    </rPh>
    <rPh sb="23" eb="25">
      <t>シュウゼン</t>
    </rPh>
    <rPh sb="26" eb="27">
      <t>ナ</t>
    </rPh>
    <phoneticPr fontId="3"/>
  </si>
  <si>
    <t>前年に比べ現時点での稼働率が増加に転じているため。</t>
    <rPh sb="0" eb="2">
      <t>ゼンネン</t>
    </rPh>
    <rPh sb="3" eb="4">
      <t>クラ</t>
    </rPh>
    <rPh sb="5" eb="8">
      <t>ゲンジテン</t>
    </rPh>
    <rPh sb="10" eb="12">
      <t>カドウ</t>
    </rPh>
    <rPh sb="12" eb="13">
      <t>リツ</t>
    </rPh>
    <rPh sb="14" eb="16">
      <t>ゾウカ</t>
    </rPh>
    <rPh sb="17" eb="18">
      <t>テン</t>
    </rPh>
    <phoneticPr fontId="3"/>
  </si>
  <si>
    <t>要介護1.2の方が総合事業に組み込まれ現在利用している回数が減ったり利用できなくなると大きな損害となってしまうためそのような事態は避けたい。</t>
    <rPh sb="0" eb="3">
      <t>ヨウカイゴ</t>
    </rPh>
    <rPh sb="7" eb="8">
      <t>カタ</t>
    </rPh>
    <rPh sb="9" eb="11">
      <t>ソウゴウ</t>
    </rPh>
    <rPh sb="11" eb="13">
      <t>ジギョウ</t>
    </rPh>
    <rPh sb="14" eb="15">
      <t>ク</t>
    </rPh>
    <rPh sb="16" eb="17">
      <t>コ</t>
    </rPh>
    <rPh sb="19" eb="21">
      <t>ゲンザイ</t>
    </rPh>
    <rPh sb="21" eb="23">
      <t>リヨウ</t>
    </rPh>
    <rPh sb="27" eb="29">
      <t>カイスウ</t>
    </rPh>
    <rPh sb="30" eb="31">
      <t>ヘ</t>
    </rPh>
    <rPh sb="34" eb="36">
      <t>リヨウ</t>
    </rPh>
    <rPh sb="43" eb="44">
      <t>オオ</t>
    </rPh>
    <rPh sb="46" eb="48">
      <t>ソンガイ</t>
    </rPh>
    <rPh sb="62" eb="64">
      <t>ジタイ</t>
    </rPh>
    <rPh sb="65" eb="66">
      <t>サ</t>
    </rPh>
    <phoneticPr fontId="3"/>
  </si>
  <si>
    <t>千葉市</t>
    <rPh sb="0" eb="3">
      <t>チバシ</t>
    </rPh>
    <phoneticPr fontId="3"/>
  </si>
  <si>
    <t>利用者数の増加による。</t>
    <rPh sb="0" eb="4">
      <t>リヨウシャスウ</t>
    </rPh>
    <rPh sb="5" eb="7">
      <t>ゾウカ</t>
    </rPh>
    <phoneticPr fontId="3"/>
  </si>
  <si>
    <t>職員数の減少による。</t>
    <rPh sb="0" eb="3">
      <t>ショクインスウ</t>
    </rPh>
    <rPh sb="4" eb="6">
      <t>ゲンショウ</t>
    </rPh>
    <phoneticPr fontId="3"/>
  </si>
  <si>
    <t>収益の増加と費用の減少による。</t>
    <rPh sb="0" eb="2">
      <t>シュウエキ</t>
    </rPh>
    <rPh sb="3" eb="5">
      <t>ゾウカ</t>
    </rPh>
    <rPh sb="6" eb="8">
      <t>ヒヨウ</t>
    </rPh>
    <rPh sb="9" eb="11">
      <t>ゲンショウ</t>
    </rPh>
    <phoneticPr fontId="3"/>
  </si>
  <si>
    <t>増</t>
    <rPh sb="0" eb="1">
      <t>ゾウ</t>
    </rPh>
    <phoneticPr fontId="3"/>
  </si>
  <si>
    <t>利用者数の増加。</t>
    <rPh sb="0" eb="3">
      <t>リヨウシャ</t>
    </rPh>
    <rPh sb="3" eb="4">
      <t>スウ</t>
    </rPh>
    <rPh sb="5" eb="7">
      <t>ゾウカ</t>
    </rPh>
    <phoneticPr fontId="3"/>
  </si>
  <si>
    <t>稼働率：令和2年度68.4→令和3年度67.4、0.7％低下による収益減。</t>
    <rPh sb="0" eb="3">
      <t>カドウリツ</t>
    </rPh>
    <rPh sb="4" eb="6">
      <t>レイワ</t>
    </rPh>
    <rPh sb="7" eb="9">
      <t>ネンド</t>
    </rPh>
    <rPh sb="14" eb="16">
      <t>レイワ</t>
    </rPh>
    <rPh sb="17" eb="19">
      <t>ネンド</t>
    </rPh>
    <rPh sb="28" eb="30">
      <t>テイカ</t>
    </rPh>
    <rPh sb="33" eb="35">
      <t>シュウエキ</t>
    </rPh>
    <rPh sb="35" eb="36">
      <t>ゲン</t>
    </rPh>
    <phoneticPr fontId="3"/>
  </si>
  <si>
    <t>人員増と定期昇給による棒給増による。</t>
    <rPh sb="0" eb="2">
      <t>ジンイン</t>
    </rPh>
    <rPh sb="2" eb="3">
      <t>ゾウ</t>
    </rPh>
    <rPh sb="4" eb="6">
      <t>テイキ</t>
    </rPh>
    <rPh sb="6" eb="8">
      <t>ショウキュウ</t>
    </rPh>
    <rPh sb="11" eb="12">
      <t>ボウ</t>
    </rPh>
    <rPh sb="12" eb="13">
      <t>キュウ</t>
    </rPh>
    <rPh sb="13" eb="14">
      <t>ゾウ</t>
    </rPh>
    <phoneticPr fontId="3"/>
  </si>
  <si>
    <t>介護事業収益減＋人件費上昇＋事務費（修繕費2，031千円）上昇等により経常増減差額は減少した。</t>
    <rPh sb="0" eb="2">
      <t>カイゴ</t>
    </rPh>
    <rPh sb="2" eb="4">
      <t>ジギョウ</t>
    </rPh>
    <rPh sb="4" eb="7">
      <t>シュウエキゲン</t>
    </rPh>
    <rPh sb="8" eb="11">
      <t>ジンケンヒ</t>
    </rPh>
    <rPh sb="11" eb="13">
      <t>ジョウショウ</t>
    </rPh>
    <rPh sb="14" eb="17">
      <t>ジムヒ</t>
    </rPh>
    <rPh sb="18" eb="21">
      <t>シュウゼンヒ</t>
    </rPh>
    <rPh sb="26" eb="28">
      <t>センエン</t>
    </rPh>
    <rPh sb="29" eb="31">
      <t>ジョウショウ</t>
    </rPh>
    <rPh sb="31" eb="32">
      <t>トウ</t>
    </rPh>
    <rPh sb="35" eb="41">
      <t>ケイジョウゾウゲンサガク</t>
    </rPh>
    <rPh sb="42" eb="44">
      <t>ゲンショウ</t>
    </rPh>
    <phoneticPr fontId="3"/>
  </si>
  <si>
    <t>8月月次決算までの稼働率は71.2％となり高稼働で推移している。サービス活動増減差額が前年度比較で1，839千円増加しておりサービス活動外増減は前年とほぼ同等である。経常増減差額はは前年同期より1，819千円のプラスとなっており期末まで現状稼働を維持でき突発的な修繕等がなければ経常増減差額は令和3年度より増加すると推測される。</t>
    <rPh sb="1" eb="2">
      <t>ガツ</t>
    </rPh>
    <rPh sb="2" eb="4">
      <t>ゲツジ</t>
    </rPh>
    <rPh sb="4" eb="6">
      <t>ケッサン</t>
    </rPh>
    <rPh sb="9" eb="12">
      <t>カドウリツ</t>
    </rPh>
    <rPh sb="21" eb="22">
      <t>コウ</t>
    </rPh>
    <rPh sb="22" eb="24">
      <t>カドウ</t>
    </rPh>
    <rPh sb="25" eb="27">
      <t>スイイ</t>
    </rPh>
    <rPh sb="36" eb="38">
      <t>カツドウ</t>
    </rPh>
    <rPh sb="38" eb="42">
      <t>ゾウゲンサガク</t>
    </rPh>
    <rPh sb="43" eb="46">
      <t>ゼンネンド</t>
    </rPh>
    <rPh sb="46" eb="48">
      <t>ヒカク</t>
    </rPh>
    <rPh sb="54" eb="56">
      <t>センエン</t>
    </rPh>
    <rPh sb="56" eb="58">
      <t>ゾウカ</t>
    </rPh>
    <rPh sb="66" eb="68">
      <t>カツドウ</t>
    </rPh>
    <rPh sb="68" eb="69">
      <t>ガイ</t>
    </rPh>
    <rPh sb="69" eb="71">
      <t>ゾウゲン</t>
    </rPh>
    <rPh sb="72" eb="74">
      <t>ゼンネン</t>
    </rPh>
    <rPh sb="77" eb="79">
      <t>ドウトウ</t>
    </rPh>
    <rPh sb="83" eb="89">
      <t>ケイジョウゾウゲンサガク</t>
    </rPh>
    <rPh sb="91" eb="93">
      <t>ゼンネン</t>
    </rPh>
    <rPh sb="93" eb="95">
      <t>ドウキ</t>
    </rPh>
    <rPh sb="102" eb="104">
      <t>センエン</t>
    </rPh>
    <rPh sb="114" eb="116">
      <t>キマツ</t>
    </rPh>
    <rPh sb="118" eb="120">
      <t>ゲンジョウ</t>
    </rPh>
    <rPh sb="120" eb="122">
      <t>カドウ</t>
    </rPh>
    <rPh sb="123" eb="125">
      <t>イジ</t>
    </rPh>
    <rPh sb="127" eb="130">
      <t>トッパツテキ</t>
    </rPh>
    <rPh sb="131" eb="133">
      <t>シュウゼン</t>
    </rPh>
    <rPh sb="133" eb="134">
      <t>トウ</t>
    </rPh>
    <rPh sb="139" eb="145">
      <t>ケイジョウゾウゲンサガク</t>
    </rPh>
    <rPh sb="146" eb="148">
      <t>レイワ</t>
    </rPh>
    <rPh sb="149" eb="151">
      <t>ネンド</t>
    </rPh>
    <rPh sb="153" eb="155">
      <t>ゾウカ</t>
    </rPh>
    <rPh sb="158" eb="160">
      <t>スイソク</t>
    </rPh>
    <phoneticPr fontId="3"/>
  </si>
  <si>
    <t>新型コロナウイルス感染症の影響で入居在宅サービスとも稼働状況の見通しが立ちにくい状況である（急なキャンセル等）今年度8月月次までで当施設全体として水道光熱費の高騰が顕著であることと加え（前年対比132％）現在もリネンやオムツといった消耗品関係賃上げや燃料費高騰に伴う保守契約関係の増額賃上げや仕入れ額高騰に伴う給食委託業者よりの値上げの話しが出ており全体的な費用増が確実な状況である。施設としては令和6年度の介護保険法改正で全体的な介護報酬のベースアップと食事基準額を増額して頂ければと考える。</t>
    <rPh sb="0" eb="2">
      <t>シンガタ</t>
    </rPh>
    <rPh sb="9" eb="11">
      <t>カンセン</t>
    </rPh>
    <rPh sb="11" eb="12">
      <t>ショウ</t>
    </rPh>
    <rPh sb="13" eb="15">
      <t>エイキョウ</t>
    </rPh>
    <rPh sb="16" eb="18">
      <t>ニュウキョ</t>
    </rPh>
    <rPh sb="18" eb="20">
      <t>ザイタク</t>
    </rPh>
    <rPh sb="26" eb="28">
      <t>カドウ</t>
    </rPh>
    <rPh sb="28" eb="30">
      <t>ジョウキョウ</t>
    </rPh>
    <rPh sb="31" eb="33">
      <t>ミトオ</t>
    </rPh>
    <rPh sb="35" eb="36">
      <t>タ</t>
    </rPh>
    <rPh sb="40" eb="42">
      <t>ジョウキョウ</t>
    </rPh>
    <rPh sb="46" eb="47">
      <t>キュウ</t>
    </rPh>
    <rPh sb="53" eb="54">
      <t>トウ</t>
    </rPh>
    <rPh sb="55" eb="58">
      <t>コンネンド</t>
    </rPh>
    <rPh sb="59" eb="60">
      <t>ガツ</t>
    </rPh>
    <rPh sb="60" eb="62">
      <t>ゲツジ</t>
    </rPh>
    <rPh sb="65" eb="66">
      <t>トウ</t>
    </rPh>
    <rPh sb="66" eb="68">
      <t>シセツ</t>
    </rPh>
    <rPh sb="68" eb="70">
      <t>ゼンタイ</t>
    </rPh>
    <rPh sb="73" eb="78">
      <t>スイドウコウネツヒ</t>
    </rPh>
    <rPh sb="79" eb="81">
      <t>コウトウ</t>
    </rPh>
    <rPh sb="82" eb="84">
      <t>ケンチョ</t>
    </rPh>
    <rPh sb="90" eb="91">
      <t>クワ</t>
    </rPh>
    <rPh sb="93" eb="95">
      <t>ゼンネン</t>
    </rPh>
    <rPh sb="95" eb="97">
      <t>タイヒ</t>
    </rPh>
    <rPh sb="102" eb="104">
      <t>ゲンザイ</t>
    </rPh>
    <rPh sb="116" eb="119">
      <t>ショウモウヒン</t>
    </rPh>
    <rPh sb="119" eb="121">
      <t>カンケイ</t>
    </rPh>
    <phoneticPr fontId="3"/>
  </si>
  <si>
    <t>5級地</t>
    <rPh sb="1" eb="3">
      <t>キュウチ</t>
    </rPh>
    <phoneticPr fontId="3"/>
  </si>
  <si>
    <t>稼働率が上昇傾向となった。</t>
    <rPh sb="0" eb="3">
      <t>カドウリツ</t>
    </rPh>
    <rPh sb="4" eb="6">
      <t>ジョウショウ</t>
    </rPh>
    <rPh sb="6" eb="8">
      <t>ケイコウ</t>
    </rPh>
    <phoneticPr fontId="3"/>
  </si>
  <si>
    <t>新規採用及び昇給等</t>
    <rPh sb="0" eb="2">
      <t>シンキ</t>
    </rPh>
    <rPh sb="2" eb="4">
      <t>サイヨウ</t>
    </rPh>
    <rPh sb="4" eb="5">
      <t>オヨ</t>
    </rPh>
    <rPh sb="6" eb="8">
      <t>ショウキュウ</t>
    </rPh>
    <rPh sb="8" eb="9">
      <t>トウ</t>
    </rPh>
    <phoneticPr fontId="3"/>
  </si>
  <si>
    <t>人件費の上昇による。</t>
    <rPh sb="0" eb="3">
      <t>ジンケンヒ</t>
    </rPh>
    <rPh sb="4" eb="6">
      <t>ジョウショウ</t>
    </rPh>
    <phoneticPr fontId="3"/>
  </si>
  <si>
    <t>定期昇給による人件費光熱水費の食材費高騰による食事サービス委託費の見直しによる増額が見込まれている。大規模修繕工事の支出項目の増額を見込んでいる。収入については既に一定の稼働率の水準に達しているためこれ以上の増収を見込める要素を見込めない。</t>
    <rPh sb="0" eb="4">
      <t>テイキショウキュウ</t>
    </rPh>
    <rPh sb="7" eb="10">
      <t>ジンケンヒ</t>
    </rPh>
    <rPh sb="10" eb="14">
      <t>コウネツスイヒ</t>
    </rPh>
    <rPh sb="15" eb="18">
      <t>ショクザイヒ</t>
    </rPh>
    <rPh sb="18" eb="20">
      <t>コウトウ</t>
    </rPh>
    <rPh sb="23" eb="25">
      <t>ショクジ</t>
    </rPh>
    <rPh sb="29" eb="32">
      <t>イタクヒ</t>
    </rPh>
    <rPh sb="33" eb="35">
      <t>ミナオ</t>
    </rPh>
    <rPh sb="39" eb="41">
      <t>ゾウガク</t>
    </rPh>
    <rPh sb="42" eb="44">
      <t>ミコ</t>
    </rPh>
    <rPh sb="50" eb="55">
      <t>ダイキボシュウゼン</t>
    </rPh>
    <rPh sb="55" eb="57">
      <t>コウジ</t>
    </rPh>
    <rPh sb="58" eb="60">
      <t>シシュツ</t>
    </rPh>
    <rPh sb="60" eb="62">
      <t>コウモク</t>
    </rPh>
    <rPh sb="63" eb="65">
      <t>ゾウガク</t>
    </rPh>
    <rPh sb="66" eb="68">
      <t>ミコ</t>
    </rPh>
    <rPh sb="73" eb="75">
      <t>シュウニュウ</t>
    </rPh>
    <rPh sb="80" eb="81">
      <t>スデ</t>
    </rPh>
    <rPh sb="82" eb="84">
      <t>イッテイ</t>
    </rPh>
    <rPh sb="85" eb="88">
      <t>カドウリツ</t>
    </rPh>
    <rPh sb="89" eb="91">
      <t>スイジュン</t>
    </rPh>
    <rPh sb="92" eb="93">
      <t>タッ</t>
    </rPh>
    <rPh sb="101" eb="103">
      <t>イジョウ</t>
    </rPh>
    <rPh sb="104" eb="106">
      <t>ゾウシュウ</t>
    </rPh>
    <rPh sb="107" eb="109">
      <t>ミコ</t>
    </rPh>
    <rPh sb="111" eb="113">
      <t>ヨウソ</t>
    </rPh>
    <rPh sb="114" eb="116">
      <t>ミコ</t>
    </rPh>
    <phoneticPr fontId="3"/>
  </si>
  <si>
    <t>介護サービスの品質を向上するために必要な対応を図られたい。基準報酬単価の増額を要求するための根拠データの収集を図られたい。加算の増額項目を明確にし増額を要求するための根拠データを図られたい。収支状況等調査の結果が重要となるため各施設の適正な支出適正な収支差額を図られたい。（収支差額のプラスを大きくしない）</t>
    <rPh sb="0" eb="2">
      <t>カイゴ</t>
    </rPh>
    <rPh sb="7" eb="9">
      <t>ヒンシツ</t>
    </rPh>
    <rPh sb="10" eb="12">
      <t>コウジョウ</t>
    </rPh>
    <rPh sb="17" eb="19">
      <t>ヒツヨウ</t>
    </rPh>
    <rPh sb="20" eb="22">
      <t>タイオウ</t>
    </rPh>
    <rPh sb="23" eb="24">
      <t>ハカ</t>
    </rPh>
    <rPh sb="29" eb="33">
      <t>キジュンホウシュウ</t>
    </rPh>
    <rPh sb="33" eb="35">
      <t>タンカ</t>
    </rPh>
    <rPh sb="36" eb="38">
      <t>ゾウガク</t>
    </rPh>
    <rPh sb="39" eb="41">
      <t>ヨウキュウ</t>
    </rPh>
    <rPh sb="46" eb="48">
      <t>コンキョ</t>
    </rPh>
    <rPh sb="52" eb="54">
      <t>シュウシュウ</t>
    </rPh>
    <rPh sb="55" eb="56">
      <t>ハカ</t>
    </rPh>
    <rPh sb="61" eb="63">
      <t>カサン</t>
    </rPh>
    <rPh sb="64" eb="66">
      <t>ゾウガク</t>
    </rPh>
    <rPh sb="66" eb="68">
      <t>コウモク</t>
    </rPh>
    <rPh sb="69" eb="71">
      <t>メイカク</t>
    </rPh>
    <rPh sb="73" eb="75">
      <t>ゾウガク</t>
    </rPh>
    <rPh sb="76" eb="78">
      <t>ヨウキュウ</t>
    </rPh>
    <rPh sb="83" eb="85">
      <t>コンキョ</t>
    </rPh>
    <rPh sb="89" eb="90">
      <t>ハカ</t>
    </rPh>
    <rPh sb="95" eb="99">
      <t>シュウシジョウキョウ</t>
    </rPh>
    <rPh sb="99" eb="100">
      <t>トウ</t>
    </rPh>
    <rPh sb="100" eb="102">
      <t>チョウサ</t>
    </rPh>
    <rPh sb="103" eb="105">
      <t>ケッカ</t>
    </rPh>
    <rPh sb="106" eb="108">
      <t>ジュウヨウ</t>
    </rPh>
    <rPh sb="113" eb="116">
      <t>カクシセツ</t>
    </rPh>
    <rPh sb="117" eb="119">
      <t>テキセイ</t>
    </rPh>
    <rPh sb="120" eb="122">
      <t>シシュツ</t>
    </rPh>
    <rPh sb="122" eb="124">
      <t>テキセイ</t>
    </rPh>
    <phoneticPr fontId="3"/>
  </si>
  <si>
    <t>6級地</t>
    <rPh sb="1" eb="3">
      <t>キュウチ</t>
    </rPh>
    <phoneticPr fontId="3"/>
  </si>
  <si>
    <t>職員減員による。</t>
    <rPh sb="0" eb="2">
      <t>ショクイン</t>
    </rPh>
    <rPh sb="2" eb="4">
      <t>ゲンイン</t>
    </rPh>
    <phoneticPr fontId="3"/>
  </si>
  <si>
    <t>介護保険事業収益の減による。</t>
    <rPh sb="0" eb="4">
      <t>カイゴホケン</t>
    </rPh>
    <rPh sb="4" eb="8">
      <t>ジギョウシュウエキ</t>
    </rPh>
    <rPh sb="9" eb="10">
      <t>ゲン</t>
    </rPh>
    <phoneticPr fontId="3"/>
  </si>
  <si>
    <t>新型コロナウイルス感染症に伴う近隣の病院老健等での感染者及びクラスターの発生により新規入所者の円滑な確保が困難な状況。電気代や燃料費の値上げ事業費（紙オムツ保健衛生品食材等）の値上げによる費用全般の増加。最低賃金の31円増により人件費の増大。</t>
    <rPh sb="0" eb="2">
      <t>シンガタ</t>
    </rPh>
    <rPh sb="9" eb="11">
      <t>カンセン</t>
    </rPh>
    <rPh sb="11" eb="12">
      <t>ショウ</t>
    </rPh>
    <rPh sb="13" eb="14">
      <t>トモナ</t>
    </rPh>
    <rPh sb="15" eb="17">
      <t>キンリン</t>
    </rPh>
    <rPh sb="18" eb="20">
      <t>ビョウイン</t>
    </rPh>
    <rPh sb="20" eb="22">
      <t>ロウケン</t>
    </rPh>
    <rPh sb="22" eb="23">
      <t>トウ</t>
    </rPh>
    <rPh sb="25" eb="28">
      <t>カンセンシャ</t>
    </rPh>
    <rPh sb="28" eb="29">
      <t>オヨ</t>
    </rPh>
    <rPh sb="36" eb="38">
      <t>ハッセイ</t>
    </rPh>
    <rPh sb="41" eb="43">
      <t>シンキ</t>
    </rPh>
    <rPh sb="43" eb="46">
      <t>ニュウショシャ</t>
    </rPh>
    <rPh sb="47" eb="49">
      <t>エンカツ</t>
    </rPh>
    <rPh sb="50" eb="52">
      <t>カクホ</t>
    </rPh>
    <rPh sb="53" eb="55">
      <t>コンナン</t>
    </rPh>
    <rPh sb="56" eb="58">
      <t>ジョウキョウ</t>
    </rPh>
    <rPh sb="59" eb="62">
      <t>デンキダイ</t>
    </rPh>
    <rPh sb="63" eb="66">
      <t>ネンリョウヒ</t>
    </rPh>
    <rPh sb="67" eb="69">
      <t>ネア</t>
    </rPh>
    <rPh sb="70" eb="73">
      <t>ジギョウヒ</t>
    </rPh>
    <rPh sb="74" eb="75">
      <t>カミ</t>
    </rPh>
    <rPh sb="78" eb="82">
      <t>ホケンエイセイ</t>
    </rPh>
    <rPh sb="82" eb="83">
      <t>ヒン</t>
    </rPh>
    <rPh sb="83" eb="85">
      <t>ショクザイ</t>
    </rPh>
    <rPh sb="85" eb="86">
      <t>トウ</t>
    </rPh>
    <rPh sb="88" eb="90">
      <t>ネア</t>
    </rPh>
    <rPh sb="94" eb="96">
      <t>ヒヨウ</t>
    </rPh>
    <rPh sb="96" eb="98">
      <t>ゼンパン</t>
    </rPh>
    <rPh sb="99" eb="101">
      <t>ゾウカ</t>
    </rPh>
    <rPh sb="102" eb="106">
      <t>サイテイチンギン</t>
    </rPh>
    <rPh sb="109" eb="111">
      <t>エンゾウ</t>
    </rPh>
    <rPh sb="114" eb="117">
      <t>ジンケンヒ</t>
    </rPh>
    <rPh sb="118" eb="120">
      <t>ゾウダイ</t>
    </rPh>
    <phoneticPr fontId="3"/>
  </si>
  <si>
    <t>コロナ禍で利用者が家族の発熱等で数日間休んだりすることが多かったため。</t>
    <rPh sb="3" eb="4">
      <t>カ</t>
    </rPh>
    <rPh sb="5" eb="8">
      <t>リヨウシャ</t>
    </rPh>
    <rPh sb="9" eb="11">
      <t>カゾク</t>
    </rPh>
    <rPh sb="12" eb="14">
      <t>ハツネツ</t>
    </rPh>
    <rPh sb="14" eb="15">
      <t>トウ</t>
    </rPh>
    <rPh sb="16" eb="19">
      <t>スウジツカン</t>
    </rPh>
    <rPh sb="19" eb="20">
      <t>ヤス</t>
    </rPh>
    <rPh sb="28" eb="29">
      <t>オオ</t>
    </rPh>
    <phoneticPr fontId="3"/>
  </si>
  <si>
    <t>感染予防業務等で超勤が増えたため。</t>
    <rPh sb="0" eb="2">
      <t>カンセン</t>
    </rPh>
    <rPh sb="2" eb="4">
      <t>ヨボウ</t>
    </rPh>
    <rPh sb="4" eb="6">
      <t>ギョウム</t>
    </rPh>
    <rPh sb="6" eb="7">
      <t>トウ</t>
    </rPh>
    <rPh sb="8" eb="9">
      <t>チョウ</t>
    </rPh>
    <rPh sb="9" eb="10">
      <t>キン</t>
    </rPh>
    <rPh sb="11" eb="12">
      <t>フ</t>
    </rPh>
    <phoneticPr fontId="3"/>
  </si>
  <si>
    <t>コロナ禍の影響あり。</t>
    <rPh sb="3" eb="4">
      <t>カ</t>
    </rPh>
    <rPh sb="5" eb="7">
      <t>エイキョウ</t>
    </rPh>
    <phoneticPr fontId="3"/>
  </si>
  <si>
    <t>千葉市</t>
    <rPh sb="0" eb="3">
      <t>チバシ</t>
    </rPh>
    <phoneticPr fontId="3"/>
  </si>
  <si>
    <t>3級地</t>
    <rPh sb="1" eb="3">
      <t>キュウチ</t>
    </rPh>
    <phoneticPr fontId="3"/>
  </si>
  <si>
    <t>新型コロナウイルス感染者発生によりデイサービスを休業した。</t>
    <rPh sb="0" eb="2">
      <t>シンガタ</t>
    </rPh>
    <rPh sb="9" eb="12">
      <t>カンセンシャ</t>
    </rPh>
    <rPh sb="12" eb="14">
      <t>ハッセイ</t>
    </rPh>
    <rPh sb="24" eb="26">
      <t>キュウギョウ</t>
    </rPh>
    <phoneticPr fontId="3"/>
  </si>
  <si>
    <t>職員一名減のため。</t>
    <rPh sb="0" eb="2">
      <t>ショクイン</t>
    </rPh>
    <rPh sb="2" eb="4">
      <t>イチメイ</t>
    </rPh>
    <rPh sb="4" eb="5">
      <t>ゲン</t>
    </rPh>
    <phoneticPr fontId="3"/>
  </si>
  <si>
    <t>新型コロナウイルス感染者発生によりデイサービスを休業した。</t>
    <rPh sb="0" eb="2">
      <t>シンガタ</t>
    </rPh>
    <rPh sb="9" eb="11">
      <t>カンセン</t>
    </rPh>
    <rPh sb="11" eb="12">
      <t>シャ</t>
    </rPh>
    <rPh sb="12" eb="14">
      <t>ハッセイ</t>
    </rPh>
    <rPh sb="24" eb="26">
      <t>キュウギョウ</t>
    </rPh>
    <phoneticPr fontId="3"/>
  </si>
  <si>
    <t>光熱費ガソリン代衛生用品等の値上げが著しく特に光熱費は前年対比150％となっている。</t>
    <rPh sb="0" eb="3">
      <t>コウネツヒ</t>
    </rPh>
    <rPh sb="7" eb="8">
      <t>ダイ</t>
    </rPh>
    <rPh sb="8" eb="10">
      <t>エイセイ</t>
    </rPh>
    <rPh sb="10" eb="13">
      <t>ヨウヒントウ</t>
    </rPh>
    <rPh sb="14" eb="16">
      <t>ネア</t>
    </rPh>
    <rPh sb="18" eb="19">
      <t>イチジル</t>
    </rPh>
    <rPh sb="21" eb="22">
      <t>トク</t>
    </rPh>
    <rPh sb="23" eb="26">
      <t>コウネツヒ</t>
    </rPh>
    <rPh sb="27" eb="31">
      <t>ゼンネンタイヒ</t>
    </rPh>
    <phoneticPr fontId="3"/>
  </si>
  <si>
    <t>基本報酬を上げて頂きたい。取れない加算を沢山作って頂いても実質マイナス改定になってしまいます。処遇改善加算等の一部の職員のみの処遇を改善する加算は中止して頂きたい。現在専門職よりも介護職員の方が年収が高くなっている。専門職や管理職を目指す職員がいなくなってしまった。実際に求人募集したときに介護職はすぐに応募があるが専門職や管理職を探すのは困難であり加算の取得に関しても専門職が必要になってくる。改善して頂きたい。</t>
    <rPh sb="0" eb="2">
      <t>キホン</t>
    </rPh>
    <rPh sb="2" eb="4">
      <t>ホウシュウ</t>
    </rPh>
    <rPh sb="5" eb="6">
      <t>ア</t>
    </rPh>
    <rPh sb="8" eb="9">
      <t>イタダ</t>
    </rPh>
    <rPh sb="13" eb="14">
      <t>ト</t>
    </rPh>
    <rPh sb="17" eb="19">
      <t>カサン</t>
    </rPh>
    <rPh sb="20" eb="22">
      <t>タクサン</t>
    </rPh>
    <rPh sb="22" eb="23">
      <t>ツク</t>
    </rPh>
    <rPh sb="25" eb="26">
      <t>イタダ</t>
    </rPh>
    <rPh sb="29" eb="31">
      <t>ジッシツ</t>
    </rPh>
    <rPh sb="35" eb="37">
      <t>カイテイ</t>
    </rPh>
    <rPh sb="47" eb="53">
      <t>ショグウカイゼンカサン</t>
    </rPh>
    <rPh sb="53" eb="54">
      <t>トウ</t>
    </rPh>
    <rPh sb="55" eb="57">
      <t>イチブ</t>
    </rPh>
    <rPh sb="58" eb="60">
      <t>ショクイン</t>
    </rPh>
    <rPh sb="63" eb="65">
      <t>ショグウ</t>
    </rPh>
    <rPh sb="66" eb="68">
      <t>カイゼン</t>
    </rPh>
    <rPh sb="70" eb="72">
      <t>カサン</t>
    </rPh>
    <rPh sb="73" eb="75">
      <t>チュウシ</t>
    </rPh>
    <rPh sb="77" eb="78">
      <t>イタダ</t>
    </rPh>
    <rPh sb="82" eb="84">
      <t>ゲンザイ</t>
    </rPh>
    <rPh sb="84" eb="87">
      <t>センモンショク</t>
    </rPh>
    <rPh sb="90" eb="92">
      <t>カイゴ</t>
    </rPh>
    <rPh sb="92" eb="94">
      <t>ショクイン</t>
    </rPh>
    <rPh sb="95" eb="96">
      <t>ホウ</t>
    </rPh>
    <rPh sb="97" eb="99">
      <t>ネンシュウ</t>
    </rPh>
    <rPh sb="100" eb="101">
      <t>タカ</t>
    </rPh>
    <rPh sb="108" eb="111">
      <t>センモンショク</t>
    </rPh>
    <rPh sb="112" eb="115">
      <t>カンリショク</t>
    </rPh>
    <rPh sb="116" eb="118">
      <t>メザ</t>
    </rPh>
    <rPh sb="119" eb="121">
      <t>ショクイン</t>
    </rPh>
    <rPh sb="133" eb="135">
      <t>ジッサイ</t>
    </rPh>
    <rPh sb="136" eb="138">
      <t>キュウジン</t>
    </rPh>
    <rPh sb="138" eb="140">
      <t>ボシュウ</t>
    </rPh>
    <rPh sb="145" eb="148">
      <t>カイゴショク</t>
    </rPh>
    <rPh sb="152" eb="154">
      <t>オウボ</t>
    </rPh>
    <rPh sb="158" eb="161">
      <t>センモンショク</t>
    </rPh>
    <rPh sb="162" eb="165">
      <t>カンリショク</t>
    </rPh>
    <rPh sb="166" eb="167">
      <t>サガ</t>
    </rPh>
    <rPh sb="170" eb="172">
      <t>コンナン</t>
    </rPh>
    <rPh sb="175" eb="177">
      <t>カサン</t>
    </rPh>
    <rPh sb="178" eb="180">
      <t>シュトク</t>
    </rPh>
    <rPh sb="181" eb="182">
      <t>カン</t>
    </rPh>
    <rPh sb="185" eb="188">
      <t>センモンショク</t>
    </rPh>
    <rPh sb="189" eb="191">
      <t>ヒツヨウ</t>
    </rPh>
    <rPh sb="198" eb="200">
      <t>カイゼン</t>
    </rPh>
    <rPh sb="202" eb="203">
      <t>イタダ</t>
    </rPh>
    <phoneticPr fontId="3"/>
  </si>
  <si>
    <t>稼働率が63.41％→61.91％と低いため。</t>
    <rPh sb="0" eb="3">
      <t>カドウリツ</t>
    </rPh>
    <rPh sb="18" eb="19">
      <t>ヒク</t>
    </rPh>
    <phoneticPr fontId="3"/>
  </si>
  <si>
    <t>職員の1名増加と定期昇給したため。</t>
    <rPh sb="0" eb="2">
      <t>ショクイン</t>
    </rPh>
    <rPh sb="4" eb="5">
      <t>メイ</t>
    </rPh>
    <rPh sb="5" eb="7">
      <t>ゾウカ</t>
    </rPh>
    <rPh sb="8" eb="12">
      <t>テイキショウキュウ</t>
    </rPh>
    <phoneticPr fontId="3"/>
  </si>
  <si>
    <t>収益減に対して費用増のため。</t>
    <rPh sb="0" eb="3">
      <t>シュウエキゲン</t>
    </rPh>
    <rPh sb="4" eb="5">
      <t>タイ</t>
    </rPh>
    <rPh sb="7" eb="10">
      <t>ヒヨウゾウ</t>
    </rPh>
    <phoneticPr fontId="3"/>
  </si>
  <si>
    <t>令和3年度は利用者から職員計4名がコロナに感染1月が9回（1/19～22、1/25～29）2月が6回（2/14～19）3月が1回（3/3）営業を中止していたため。令和4年度も前年度のあおりを受けて新規契約者6名に対して契約解除者13名のため収益減。また感染症対策物品購入等や人件費も定期昇給のため費用増。</t>
    <rPh sb="0" eb="2">
      <t>レイワ</t>
    </rPh>
    <rPh sb="3" eb="5">
      <t>ネンド</t>
    </rPh>
    <rPh sb="6" eb="9">
      <t>リヨウシャ</t>
    </rPh>
    <rPh sb="11" eb="13">
      <t>ショクイン</t>
    </rPh>
    <rPh sb="13" eb="14">
      <t>ケイ</t>
    </rPh>
    <rPh sb="15" eb="16">
      <t>メイ</t>
    </rPh>
    <rPh sb="21" eb="23">
      <t>カンセン</t>
    </rPh>
    <rPh sb="24" eb="25">
      <t>ガツ</t>
    </rPh>
    <rPh sb="27" eb="28">
      <t>カイ</t>
    </rPh>
    <rPh sb="46" eb="47">
      <t>ガツ</t>
    </rPh>
    <rPh sb="49" eb="50">
      <t>カイ</t>
    </rPh>
    <rPh sb="60" eb="61">
      <t>ガツ</t>
    </rPh>
    <rPh sb="63" eb="64">
      <t>カイ</t>
    </rPh>
    <rPh sb="69" eb="71">
      <t>エイギョウ</t>
    </rPh>
    <rPh sb="72" eb="74">
      <t>チュウシ</t>
    </rPh>
    <rPh sb="81" eb="83">
      <t>レイワ</t>
    </rPh>
    <rPh sb="84" eb="86">
      <t>ネンド</t>
    </rPh>
    <rPh sb="87" eb="90">
      <t>ゼンネンド</t>
    </rPh>
    <rPh sb="95" eb="96">
      <t>ウケ</t>
    </rPh>
    <rPh sb="98" eb="100">
      <t>シンキ</t>
    </rPh>
    <rPh sb="100" eb="103">
      <t>ケイヤクシャ</t>
    </rPh>
    <rPh sb="104" eb="105">
      <t>メイ</t>
    </rPh>
    <rPh sb="106" eb="107">
      <t>タイ</t>
    </rPh>
    <rPh sb="109" eb="111">
      <t>ケイヤク</t>
    </rPh>
    <rPh sb="111" eb="113">
      <t>カイジョ</t>
    </rPh>
    <rPh sb="113" eb="114">
      <t>シャ</t>
    </rPh>
    <rPh sb="116" eb="117">
      <t>メイ</t>
    </rPh>
    <rPh sb="120" eb="123">
      <t>シュウエキゲン</t>
    </rPh>
    <rPh sb="126" eb="131">
      <t>カンセンショウタイサク</t>
    </rPh>
    <rPh sb="131" eb="135">
      <t>ブッピンコウニュウ</t>
    </rPh>
    <rPh sb="135" eb="136">
      <t>トウ</t>
    </rPh>
    <rPh sb="137" eb="140">
      <t>ジンケンヒ</t>
    </rPh>
    <rPh sb="141" eb="145">
      <t>テイキショウキュウ</t>
    </rPh>
    <rPh sb="148" eb="151">
      <t>ヒヨウゾウ</t>
    </rPh>
    <phoneticPr fontId="3"/>
  </si>
  <si>
    <t>物価等上昇に伴い千葉県も報酬単価を上げて欲しいです。</t>
    <rPh sb="0" eb="2">
      <t>ブッカ</t>
    </rPh>
    <rPh sb="2" eb="3">
      <t>トウ</t>
    </rPh>
    <rPh sb="3" eb="5">
      <t>ジョウショウ</t>
    </rPh>
    <rPh sb="6" eb="7">
      <t>トモナ</t>
    </rPh>
    <rPh sb="8" eb="11">
      <t>チバケン</t>
    </rPh>
    <rPh sb="12" eb="16">
      <t>ホウシュウタンカ</t>
    </rPh>
    <rPh sb="17" eb="18">
      <t>ア</t>
    </rPh>
    <rPh sb="20" eb="21">
      <t>ホ</t>
    </rPh>
    <phoneticPr fontId="3"/>
  </si>
  <si>
    <t>令和2年度は併設特養のクラスターのため休業期間が長かったため。その後再開するもデイ利用控えがありなかなか人数が戻って来ず。</t>
    <rPh sb="0" eb="2">
      <t>レイワ</t>
    </rPh>
    <rPh sb="3" eb="5">
      <t>ネンド</t>
    </rPh>
    <rPh sb="6" eb="8">
      <t>ヘイセツ</t>
    </rPh>
    <rPh sb="8" eb="10">
      <t>トクヨウ</t>
    </rPh>
    <rPh sb="19" eb="21">
      <t>キュウギョウ</t>
    </rPh>
    <rPh sb="21" eb="23">
      <t>キカン</t>
    </rPh>
    <rPh sb="24" eb="25">
      <t>ナガ</t>
    </rPh>
    <rPh sb="33" eb="34">
      <t>ゴ</t>
    </rPh>
    <rPh sb="34" eb="36">
      <t>サイカイ</t>
    </rPh>
    <rPh sb="41" eb="43">
      <t>リヨウ</t>
    </rPh>
    <rPh sb="43" eb="44">
      <t>ヒカ</t>
    </rPh>
    <rPh sb="52" eb="54">
      <t>ニンズウ</t>
    </rPh>
    <rPh sb="55" eb="56">
      <t>モド</t>
    </rPh>
    <rPh sb="58" eb="59">
      <t>コ</t>
    </rPh>
    <phoneticPr fontId="3"/>
  </si>
  <si>
    <t>令和2年度は休業期間がありパート職員の勤務が減少したため人件費は低めだが定期昇給と処遇改善等の支給により増。</t>
    <rPh sb="0" eb="2">
      <t>レイワ</t>
    </rPh>
    <rPh sb="3" eb="5">
      <t>ネンド</t>
    </rPh>
    <rPh sb="6" eb="10">
      <t>キュウギョウキカン</t>
    </rPh>
    <rPh sb="16" eb="18">
      <t>ショクイン</t>
    </rPh>
    <rPh sb="19" eb="21">
      <t>キンム</t>
    </rPh>
    <rPh sb="22" eb="24">
      <t>ゲンショウ</t>
    </rPh>
    <rPh sb="28" eb="31">
      <t>ジンケンヒ</t>
    </rPh>
    <rPh sb="32" eb="33">
      <t>ヒク</t>
    </rPh>
    <rPh sb="36" eb="40">
      <t>テイキショウキュウ</t>
    </rPh>
    <rPh sb="41" eb="45">
      <t>ショグウカイゼン</t>
    </rPh>
    <rPh sb="45" eb="46">
      <t>トウ</t>
    </rPh>
    <rPh sb="47" eb="49">
      <t>シキュウ</t>
    </rPh>
    <rPh sb="52" eb="53">
      <t>ゾウ</t>
    </rPh>
    <phoneticPr fontId="3"/>
  </si>
  <si>
    <t>増</t>
    <rPh sb="0" eb="1">
      <t>ゾウ</t>
    </rPh>
    <phoneticPr fontId="3"/>
  </si>
  <si>
    <t>令和4年度は送迎時になお一層の利用者の体調管理と感染対策を徹底的に講じさらに利用者の確保に力をいれ増を見込んでいる。物価の高騰により経費はかさんでおりこのままでは減に転じる。</t>
    <rPh sb="0" eb="2">
      <t>レイワ</t>
    </rPh>
    <rPh sb="3" eb="5">
      <t>ネンド</t>
    </rPh>
    <rPh sb="6" eb="9">
      <t>ソウゲイジ</t>
    </rPh>
    <rPh sb="12" eb="14">
      <t>イッソウ</t>
    </rPh>
    <rPh sb="15" eb="18">
      <t>リヨウシャ</t>
    </rPh>
    <rPh sb="19" eb="23">
      <t>タイチョウカンリ</t>
    </rPh>
    <rPh sb="24" eb="28">
      <t>カンセンタイサク</t>
    </rPh>
    <rPh sb="29" eb="31">
      <t>テッテイ</t>
    </rPh>
    <rPh sb="31" eb="32">
      <t>テキ</t>
    </rPh>
    <rPh sb="33" eb="34">
      <t>コウ</t>
    </rPh>
    <rPh sb="38" eb="41">
      <t>リヨウシャ</t>
    </rPh>
    <rPh sb="42" eb="44">
      <t>カクホ</t>
    </rPh>
    <rPh sb="45" eb="46">
      <t>チカラ</t>
    </rPh>
    <rPh sb="49" eb="50">
      <t>ゾウ</t>
    </rPh>
    <rPh sb="51" eb="53">
      <t>ミコ</t>
    </rPh>
    <rPh sb="58" eb="60">
      <t>ブッカ</t>
    </rPh>
    <rPh sb="61" eb="63">
      <t>コウトウ</t>
    </rPh>
    <rPh sb="66" eb="68">
      <t>ケイヒ</t>
    </rPh>
    <rPh sb="81" eb="82">
      <t>ゲン</t>
    </rPh>
    <rPh sb="83" eb="84">
      <t>テン</t>
    </rPh>
    <phoneticPr fontId="3"/>
  </si>
  <si>
    <t>利用者が増えてもその分物価の高騰により経費がかさんでいる。加算の改正だけではなく令和6年度の改正前に今すぐにでも経費に対する対応策を講じて欲しい。例えば定員数に応じて光熱費に対する補助金を支給するなど。</t>
    <rPh sb="0" eb="3">
      <t>リヨウシャ</t>
    </rPh>
    <rPh sb="4" eb="5">
      <t>フ</t>
    </rPh>
    <rPh sb="10" eb="11">
      <t>ブン</t>
    </rPh>
    <rPh sb="11" eb="13">
      <t>ブッカ</t>
    </rPh>
    <rPh sb="14" eb="16">
      <t>コウトウ</t>
    </rPh>
    <rPh sb="19" eb="21">
      <t>ケイヒ</t>
    </rPh>
    <rPh sb="29" eb="31">
      <t>カサン</t>
    </rPh>
    <rPh sb="32" eb="34">
      <t>カイセイ</t>
    </rPh>
    <rPh sb="40" eb="42">
      <t>レイワ</t>
    </rPh>
    <rPh sb="43" eb="45">
      <t>ネンド</t>
    </rPh>
    <rPh sb="46" eb="48">
      <t>カイセイ</t>
    </rPh>
    <rPh sb="48" eb="49">
      <t>マエ</t>
    </rPh>
    <rPh sb="50" eb="51">
      <t>イマ</t>
    </rPh>
    <rPh sb="56" eb="58">
      <t>ケイヒ</t>
    </rPh>
    <rPh sb="59" eb="60">
      <t>タイ</t>
    </rPh>
    <rPh sb="62" eb="64">
      <t>タイオウ</t>
    </rPh>
    <rPh sb="64" eb="65">
      <t>サク</t>
    </rPh>
    <rPh sb="66" eb="67">
      <t>コウ</t>
    </rPh>
    <rPh sb="69" eb="70">
      <t>ホ</t>
    </rPh>
    <rPh sb="73" eb="74">
      <t>タト</t>
    </rPh>
    <rPh sb="76" eb="79">
      <t>テイインスウ</t>
    </rPh>
    <rPh sb="80" eb="81">
      <t>オウ</t>
    </rPh>
    <rPh sb="83" eb="86">
      <t>コウネツヒ</t>
    </rPh>
    <rPh sb="87" eb="88">
      <t>タイ</t>
    </rPh>
    <rPh sb="90" eb="93">
      <t>ホジョキン</t>
    </rPh>
    <rPh sb="94" eb="96">
      <t>シキュウ</t>
    </rPh>
    <phoneticPr fontId="3"/>
  </si>
  <si>
    <t>鴨川市</t>
    <rPh sb="0" eb="3">
      <t>カモガワシ</t>
    </rPh>
    <phoneticPr fontId="3"/>
  </si>
  <si>
    <t>新型コロナ感染症による利用者減。</t>
    <rPh sb="0" eb="2">
      <t>シンガタ</t>
    </rPh>
    <rPh sb="5" eb="7">
      <t>カンセン</t>
    </rPh>
    <rPh sb="7" eb="8">
      <t>ショウ</t>
    </rPh>
    <rPh sb="11" eb="14">
      <t>リヨウシャ</t>
    </rPh>
    <rPh sb="14" eb="15">
      <t>ゲン</t>
    </rPh>
    <phoneticPr fontId="3"/>
  </si>
  <si>
    <t>残業代の誤差。</t>
    <rPh sb="0" eb="2">
      <t>ザンギョウ</t>
    </rPh>
    <rPh sb="2" eb="3">
      <t>ダイ</t>
    </rPh>
    <rPh sb="4" eb="6">
      <t>ゴサ</t>
    </rPh>
    <phoneticPr fontId="3"/>
  </si>
  <si>
    <t>新型コロナ感染症による利用者減が回復せず増収が見込めないため。</t>
    <rPh sb="0" eb="2">
      <t>シンガタ</t>
    </rPh>
    <rPh sb="5" eb="7">
      <t>カンセン</t>
    </rPh>
    <rPh sb="7" eb="8">
      <t>ショウ</t>
    </rPh>
    <rPh sb="11" eb="14">
      <t>リヨウシャ</t>
    </rPh>
    <rPh sb="14" eb="15">
      <t>ゲン</t>
    </rPh>
    <rPh sb="16" eb="18">
      <t>カイフク</t>
    </rPh>
    <rPh sb="20" eb="22">
      <t>ゾウシュウ</t>
    </rPh>
    <rPh sb="23" eb="25">
      <t>ミコ</t>
    </rPh>
    <phoneticPr fontId="3"/>
  </si>
  <si>
    <t>多古特別養護老人ホーム　　　　　　　　デイサービスセンター</t>
    <rPh sb="0" eb="2">
      <t>タコ</t>
    </rPh>
    <rPh sb="2" eb="8">
      <t>トクベツヨウゴロウジン</t>
    </rPh>
    <phoneticPr fontId="3"/>
  </si>
  <si>
    <t>多古町</t>
    <rPh sb="0" eb="3">
      <t>タコチョウ</t>
    </rPh>
    <phoneticPr fontId="3"/>
  </si>
  <si>
    <t>コロナ禍で利用者が少なくなっているため。</t>
    <rPh sb="3" eb="4">
      <t>カ</t>
    </rPh>
    <rPh sb="5" eb="8">
      <t>リヨウシャ</t>
    </rPh>
    <rPh sb="9" eb="10">
      <t>スク</t>
    </rPh>
    <phoneticPr fontId="3"/>
  </si>
  <si>
    <t>コロナウイルスの影響がまだ敬読していると思われる。</t>
    <rPh sb="8" eb="10">
      <t>エイキョウ</t>
    </rPh>
    <rPh sb="13" eb="15">
      <t>ケイドク</t>
    </rPh>
    <rPh sb="20" eb="21">
      <t>オモ</t>
    </rPh>
    <phoneticPr fontId="3"/>
  </si>
  <si>
    <t>7級地</t>
    <rPh sb="1" eb="3">
      <t>キュウチ</t>
    </rPh>
    <phoneticPr fontId="3"/>
  </si>
  <si>
    <t>コロナウイルス感染症の影響により利用控えも見られたが比較的に軽微に留まったこと。また感染リスク低減のため系列のデイサービスからの利用者を受け入れたため。</t>
    <rPh sb="7" eb="10">
      <t>カンセンショウ</t>
    </rPh>
    <rPh sb="11" eb="13">
      <t>エイキョウ</t>
    </rPh>
    <rPh sb="16" eb="18">
      <t>リヨウ</t>
    </rPh>
    <rPh sb="18" eb="19">
      <t>ヒカ</t>
    </rPh>
    <rPh sb="21" eb="22">
      <t>ミ</t>
    </rPh>
    <rPh sb="26" eb="29">
      <t>ヒカクテキ</t>
    </rPh>
    <rPh sb="30" eb="32">
      <t>ケイビ</t>
    </rPh>
    <rPh sb="33" eb="34">
      <t>トド</t>
    </rPh>
    <rPh sb="42" eb="44">
      <t>カンセン</t>
    </rPh>
    <rPh sb="47" eb="49">
      <t>テイゲン</t>
    </rPh>
    <rPh sb="52" eb="54">
      <t>ケイレツ</t>
    </rPh>
    <rPh sb="64" eb="67">
      <t>リヨウシャ</t>
    </rPh>
    <rPh sb="68" eb="69">
      <t>ウ</t>
    </rPh>
    <rPh sb="70" eb="71">
      <t>イ</t>
    </rPh>
    <phoneticPr fontId="3"/>
  </si>
  <si>
    <t>法人内の人事異動により人員の入れ替えを行ったこと。また産休等のため休んだ職員がいたため。</t>
    <rPh sb="0" eb="3">
      <t>ホウジンナイ</t>
    </rPh>
    <rPh sb="4" eb="6">
      <t>ジンジ</t>
    </rPh>
    <rPh sb="6" eb="8">
      <t>イドウ</t>
    </rPh>
    <rPh sb="11" eb="13">
      <t>ジンイン</t>
    </rPh>
    <rPh sb="14" eb="15">
      <t>イ</t>
    </rPh>
    <rPh sb="16" eb="17">
      <t>カ</t>
    </rPh>
    <rPh sb="19" eb="20">
      <t>オコナ</t>
    </rPh>
    <rPh sb="27" eb="29">
      <t>サンキュウ</t>
    </rPh>
    <rPh sb="29" eb="30">
      <t>トウ</t>
    </rPh>
    <rPh sb="33" eb="34">
      <t>ヤス</t>
    </rPh>
    <rPh sb="36" eb="38">
      <t>ショクイン</t>
    </rPh>
    <phoneticPr fontId="3"/>
  </si>
  <si>
    <t>介護保険事業収益が増となった事また人件費が減となった事により経費が前年度より減となったため。</t>
    <rPh sb="0" eb="4">
      <t>カイゴホケン</t>
    </rPh>
    <rPh sb="4" eb="6">
      <t>ジギョウ</t>
    </rPh>
    <rPh sb="6" eb="8">
      <t>シュウエキ</t>
    </rPh>
    <rPh sb="9" eb="10">
      <t>ゾウ</t>
    </rPh>
    <rPh sb="14" eb="15">
      <t>コト</t>
    </rPh>
    <rPh sb="17" eb="20">
      <t>ジンケンヒ</t>
    </rPh>
    <rPh sb="21" eb="22">
      <t>ゲン</t>
    </rPh>
    <rPh sb="26" eb="27">
      <t>コト</t>
    </rPh>
    <rPh sb="30" eb="32">
      <t>ケイヒ</t>
    </rPh>
    <rPh sb="33" eb="36">
      <t>ゼンネンド</t>
    </rPh>
    <rPh sb="38" eb="39">
      <t>ゲン</t>
    </rPh>
    <phoneticPr fontId="3"/>
  </si>
  <si>
    <t>新型コロナウイルスの影響によるキャンセルが増。</t>
    <rPh sb="0" eb="2">
      <t>シンガタ</t>
    </rPh>
    <rPh sb="10" eb="12">
      <t>エイキョウ</t>
    </rPh>
    <rPh sb="21" eb="22">
      <t>ゾウ</t>
    </rPh>
    <phoneticPr fontId="3"/>
  </si>
  <si>
    <t>昇給（2％）その上職員の退職あり。</t>
    <rPh sb="0" eb="2">
      <t>ショウキュウ</t>
    </rPh>
    <rPh sb="8" eb="9">
      <t>ウエ</t>
    </rPh>
    <rPh sb="9" eb="11">
      <t>ショクイン</t>
    </rPh>
    <rPh sb="12" eb="14">
      <t>タイショク</t>
    </rPh>
    <phoneticPr fontId="3"/>
  </si>
  <si>
    <t>令和2年度大規模修繕実施（7，843千円）</t>
    <rPh sb="0" eb="2">
      <t>レイワ</t>
    </rPh>
    <rPh sb="3" eb="5">
      <t>ネンド</t>
    </rPh>
    <rPh sb="5" eb="8">
      <t>ダイキボ</t>
    </rPh>
    <rPh sb="8" eb="10">
      <t>シュウゼン</t>
    </rPh>
    <rPh sb="10" eb="12">
      <t>ジッシ</t>
    </rPh>
    <rPh sb="18" eb="19">
      <t>チ</t>
    </rPh>
    <rPh sb="19" eb="20">
      <t>エン</t>
    </rPh>
    <phoneticPr fontId="3"/>
  </si>
  <si>
    <t>収入減人件費増物価高による修繕設備投資費用の増。</t>
    <rPh sb="0" eb="3">
      <t>シュウニュウゲン</t>
    </rPh>
    <rPh sb="3" eb="6">
      <t>ジンケンヒ</t>
    </rPh>
    <rPh sb="6" eb="7">
      <t>ゾウ</t>
    </rPh>
    <rPh sb="7" eb="9">
      <t>ブッカ</t>
    </rPh>
    <rPh sb="9" eb="10">
      <t>タカ</t>
    </rPh>
    <rPh sb="13" eb="15">
      <t>シュウゼン</t>
    </rPh>
    <rPh sb="15" eb="17">
      <t>セツビ</t>
    </rPh>
    <rPh sb="17" eb="19">
      <t>トウシ</t>
    </rPh>
    <rPh sb="19" eb="21">
      <t>ヒヨウ</t>
    </rPh>
    <rPh sb="22" eb="23">
      <t>ゾウ</t>
    </rPh>
    <phoneticPr fontId="3"/>
  </si>
  <si>
    <t>プラス改訂と言われた前改訂が本当のプラスになっているとは思いません。通所は少し前に一気に増え選択肢が増えた事は地域の方には良いことかもしれませんが人員確保がより困難となっていることも見受けられます。また当施設では職員の高齢化が進みすぐの世代交代も難しいと感じています。また当施設では365日の運営をしており日曜日はもとより年末年始も営業をしています。しかしニーズと共に職員コストを考えると今後精査していかなければとも思っています。難しいとは思いますが次期改訂では全ての産業で上昇していることを鑑みたプラス改訂余計な事務作業を必要としない処遇改善各々に投げるだけでなく事業継続をバックアップする体制など産業の要として介護職員や福祉現場で働く看護職員が本当の意味で働きやすいような芯のある改訂を願ってやみません。</t>
    <rPh sb="3" eb="5">
      <t>カイテイ</t>
    </rPh>
    <rPh sb="6" eb="7">
      <t>イ</t>
    </rPh>
    <rPh sb="10" eb="11">
      <t>ゼン</t>
    </rPh>
    <rPh sb="11" eb="13">
      <t>カイテイ</t>
    </rPh>
    <rPh sb="14" eb="16">
      <t>ホントウ</t>
    </rPh>
    <rPh sb="28" eb="29">
      <t>オモ</t>
    </rPh>
    <rPh sb="34" eb="36">
      <t>ツウショ</t>
    </rPh>
    <rPh sb="37" eb="38">
      <t>スコ</t>
    </rPh>
    <rPh sb="39" eb="40">
      <t>マエ</t>
    </rPh>
    <rPh sb="41" eb="43">
      <t>イッキ</t>
    </rPh>
    <rPh sb="44" eb="45">
      <t>フ</t>
    </rPh>
    <rPh sb="46" eb="49">
      <t>センタクシ</t>
    </rPh>
    <rPh sb="50" eb="51">
      <t>フ</t>
    </rPh>
    <rPh sb="53" eb="54">
      <t>コト</t>
    </rPh>
    <rPh sb="55" eb="57">
      <t>チイキ</t>
    </rPh>
    <rPh sb="58" eb="59">
      <t>カタ</t>
    </rPh>
    <rPh sb="61" eb="62">
      <t>ヨ</t>
    </rPh>
    <rPh sb="73" eb="75">
      <t>ジンイン</t>
    </rPh>
    <rPh sb="75" eb="77">
      <t>カクホ</t>
    </rPh>
    <rPh sb="80" eb="82">
      <t>コンナン</t>
    </rPh>
    <rPh sb="91" eb="93">
      <t>ミウ</t>
    </rPh>
    <rPh sb="101" eb="102">
      <t>トウ</t>
    </rPh>
    <rPh sb="102" eb="104">
      <t>シセツ</t>
    </rPh>
    <rPh sb="106" eb="108">
      <t>ショクイン</t>
    </rPh>
    <rPh sb="109" eb="112">
      <t>コウレイカ</t>
    </rPh>
    <rPh sb="113" eb="114">
      <t>スス</t>
    </rPh>
    <rPh sb="118" eb="122">
      <t>セダイコウタイ</t>
    </rPh>
    <rPh sb="123" eb="124">
      <t>ムズカ</t>
    </rPh>
    <rPh sb="127" eb="128">
      <t>カン</t>
    </rPh>
    <rPh sb="136" eb="139">
      <t>トウシセツ</t>
    </rPh>
    <rPh sb="144" eb="145">
      <t>ヒ</t>
    </rPh>
    <rPh sb="146" eb="148">
      <t>ウンエイ</t>
    </rPh>
    <rPh sb="153" eb="156">
      <t>ニチヨウビ</t>
    </rPh>
    <rPh sb="161" eb="165">
      <t>ネンマツネンシ</t>
    </rPh>
    <rPh sb="166" eb="168">
      <t>エイギョウ</t>
    </rPh>
    <rPh sb="182" eb="183">
      <t>トモ</t>
    </rPh>
    <rPh sb="184" eb="186">
      <t>ショクイン</t>
    </rPh>
    <rPh sb="190" eb="191">
      <t>カンガ</t>
    </rPh>
    <rPh sb="194" eb="196">
      <t>コンゴ</t>
    </rPh>
    <rPh sb="196" eb="198">
      <t>セイサ</t>
    </rPh>
    <rPh sb="208" eb="209">
      <t>オモ</t>
    </rPh>
    <rPh sb="215" eb="216">
      <t>ムズカ</t>
    </rPh>
    <rPh sb="220" eb="221">
      <t>オモ</t>
    </rPh>
    <rPh sb="225" eb="227">
      <t>ジキ</t>
    </rPh>
    <rPh sb="227" eb="229">
      <t>カイテイ</t>
    </rPh>
    <rPh sb="231" eb="232">
      <t>スベ</t>
    </rPh>
    <rPh sb="234" eb="236">
      <t>サンギョウ</t>
    </rPh>
    <rPh sb="237" eb="239">
      <t>ジョウショウ</t>
    </rPh>
    <rPh sb="246" eb="247">
      <t>カンガ</t>
    </rPh>
    <rPh sb="252" eb="254">
      <t>カイテイ</t>
    </rPh>
    <rPh sb="254" eb="256">
      <t>ヨケイ</t>
    </rPh>
    <rPh sb="257" eb="261">
      <t>ジムサギョウ</t>
    </rPh>
    <rPh sb="262" eb="264">
      <t>ヒツヨウ</t>
    </rPh>
    <rPh sb="268" eb="272">
      <t>ショグウカイゼン</t>
    </rPh>
    <rPh sb="272" eb="274">
      <t>オノオノ</t>
    </rPh>
    <rPh sb="275" eb="276">
      <t>ナ</t>
    </rPh>
    <rPh sb="283" eb="285">
      <t>ジギョウ</t>
    </rPh>
    <rPh sb="285" eb="287">
      <t>ケイゾク</t>
    </rPh>
    <rPh sb="296" eb="298">
      <t>タイセイ</t>
    </rPh>
    <rPh sb="300" eb="302">
      <t>サンギョウ</t>
    </rPh>
    <rPh sb="303" eb="304">
      <t>カナメ</t>
    </rPh>
    <rPh sb="307" eb="309">
      <t>カイゴ</t>
    </rPh>
    <rPh sb="309" eb="311">
      <t>ショクイン</t>
    </rPh>
    <rPh sb="312" eb="314">
      <t>フクシ</t>
    </rPh>
    <rPh sb="314" eb="316">
      <t>ゲンバ</t>
    </rPh>
    <rPh sb="317" eb="318">
      <t>ハタラ</t>
    </rPh>
    <rPh sb="319" eb="321">
      <t>カンゴ</t>
    </rPh>
    <rPh sb="321" eb="323">
      <t>ショクイン</t>
    </rPh>
    <rPh sb="324" eb="326">
      <t>ホントウ</t>
    </rPh>
    <rPh sb="327" eb="329">
      <t>イミ</t>
    </rPh>
    <rPh sb="330" eb="331">
      <t>ハタラ</t>
    </rPh>
    <rPh sb="338" eb="339">
      <t>シン</t>
    </rPh>
    <rPh sb="342" eb="344">
      <t>カイテイ</t>
    </rPh>
    <rPh sb="345" eb="346">
      <t>ネガ</t>
    </rPh>
    <phoneticPr fontId="3"/>
  </si>
  <si>
    <t>野田市</t>
    <rPh sb="0" eb="3">
      <t>ノダシ</t>
    </rPh>
    <phoneticPr fontId="3"/>
  </si>
  <si>
    <t>コロナによる通い控え入居やシヨートステイに切り替える人が増えた事で稼働率が減った。</t>
    <rPh sb="6" eb="7">
      <t>カヨ</t>
    </rPh>
    <rPh sb="8" eb="9">
      <t>ヒカ</t>
    </rPh>
    <rPh sb="10" eb="12">
      <t>ニュウキョ</t>
    </rPh>
    <rPh sb="21" eb="22">
      <t>キ</t>
    </rPh>
    <rPh sb="23" eb="24">
      <t>カ</t>
    </rPh>
    <rPh sb="26" eb="27">
      <t>ヒト</t>
    </rPh>
    <rPh sb="28" eb="29">
      <t>フ</t>
    </rPh>
    <rPh sb="31" eb="32">
      <t>コト</t>
    </rPh>
    <rPh sb="33" eb="36">
      <t>カドウリツ</t>
    </rPh>
    <rPh sb="37" eb="38">
      <t>ヘ</t>
    </rPh>
    <phoneticPr fontId="3"/>
  </si>
  <si>
    <t>昇給による。</t>
    <rPh sb="0" eb="2">
      <t>ショウキュウ</t>
    </rPh>
    <phoneticPr fontId="3"/>
  </si>
  <si>
    <t>稼働率が更に減る可能性がある。職員は定着している事で昇給が見込まれ10年経過による送迎者の劣化による修繕費や備品の支出が増える見込みである。</t>
    <rPh sb="0" eb="3">
      <t>カドウリツ</t>
    </rPh>
    <rPh sb="4" eb="5">
      <t>サラ</t>
    </rPh>
    <rPh sb="6" eb="7">
      <t>ヘ</t>
    </rPh>
    <rPh sb="8" eb="11">
      <t>カノウセイ</t>
    </rPh>
    <rPh sb="15" eb="17">
      <t>ショクイン</t>
    </rPh>
    <rPh sb="18" eb="20">
      <t>テイチャク</t>
    </rPh>
    <rPh sb="24" eb="25">
      <t>コト</t>
    </rPh>
    <rPh sb="26" eb="28">
      <t>ショウキュウ</t>
    </rPh>
    <rPh sb="29" eb="31">
      <t>ミコ</t>
    </rPh>
    <rPh sb="35" eb="36">
      <t>ネン</t>
    </rPh>
    <rPh sb="36" eb="38">
      <t>ケイカ</t>
    </rPh>
    <rPh sb="41" eb="44">
      <t>ソウゲイシャ</t>
    </rPh>
    <rPh sb="45" eb="47">
      <t>レッカ</t>
    </rPh>
    <rPh sb="50" eb="52">
      <t>シュウゼン</t>
    </rPh>
    <rPh sb="52" eb="53">
      <t>ヒ</t>
    </rPh>
    <rPh sb="54" eb="56">
      <t>ビヒン</t>
    </rPh>
    <rPh sb="57" eb="59">
      <t>シシュツ</t>
    </rPh>
    <rPh sb="60" eb="61">
      <t>フ</t>
    </rPh>
    <rPh sb="63" eb="65">
      <t>ミコ</t>
    </rPh>
    <phoneticPr fontId="3"/>
  </si>
  <si>
    <t>0.3％加算を取得しているが間に合わない。減収の多さによって加算のパターンを増やしてほしい。0.3，0.5，0.7％加算の3パターンなど。</t>
    <rPh sb="4" eb="6">
      <t>カサン</t>
    </rPh>
    <rPh sb="7" eb="9">
      <t>シュトク</t>
    </rPh>
    <rPh sb="14" eb="15">
      <t>マ</t>
    </rPh>
    <rPh sb="16" eb="17">
      <t>ア</t>
    </rPh>
    <rPh sb="21" eb="23">
      <t>ゲンシュウ</t>
    </rPh>
    <rPh sb="24" eb="25">
      <t>オオ</t>
    </rPh>
    <rPh sb="30" eb="32">
      <t>カサン</t>
    </rPh>
    <rPh sb="38" eb="39">
      <t>フ</t>
    </rPh>
    <rPh sb="58" eb="60">
      <t>カサン</t>
    </rPh>
    <phoneticPr fontId="3"/>
  </si>
  <si>
    <t>利用者増。</t>
    <rPh sb="0" eb="3">
      <t>リヨウシャ</t>
    </rPh>
    <rPh sb="3" eb="4">
      <t>ゾウ</t>
    </rPh>
    <phoneticPr fontId="3"/>
  </si>
  <si>
    <t>職員の異動による人件費減。</t>
    <rPh sb="0" eb="2">
      <t>ショクイン</t>
    </rPh>
    <rPh sb="3" eb="5">
      <t>イドウ</t>
    </rPh>
    <rPh sb="8" eb="11">
      <t>ジンケンヒ</t>
    </rPh>
    <rPh sb="11" eb="12">
      <t>ゲン</t>
    </rPh>
    <phoneticPr fontId="3"/>
  </si>
  <si>
    <t>利用者が増加したため。</t>
    <rPh sb="0" eb="3">
      <t>リヨウシャ</t>
    </rPh>
    <rPh sb="4" eb="6">
      <t>ゾウカ</t>
    </rPh>
    <phoneticPr fontId="3"/>
  </si>
  <si>
    <t>前年度の同額で推移。</t>
    <rPh sb="0" eb="3">
      <t>ゼンネンド</t>
    </rPh>
    <rPh sb="4" eb="6">
      <t>ドウガク</t>
    </rPh>
    <rPh sb="7" eb="9">
      <t>スイイ</t>
    </rPh>
    <phoneticPr fontId="3"/>
  </si>
  <si>
    <t>前年度と同額を確保できると見込んでいる。</t>
    <rPh sb="0" eb="3">
      <t>ゼンネンド</t>
    </rPh>
    <rPh sb="4" eb="6">
      <t>ドウガク</t>
    </rPh>
    <rPh sb="7" eb="9">
      <t>カクホ</t>
    </rPh>
    <rPh sb="13" eb="15">
      <t>ミコ</t>
    </rPh>
    <phoneticPr fontId="3"/>
  </si>
  <si>
    <t>南八幡デイサービスセンター</t>
    <rPh sb="0" eb="1">
      <t>ミナミ</t>
    </rPh>
    <rPh sb="1" eb="3">
      <t>ヤワタ</t>
    </rPh>
    <phoneticPr fontId="3"/>
  </si>
  <si>
    <t>コロナ関連での休業含め利用回数減少。</t>
    <rPh sb="3" eb="5">
      <t>カンレン</t>
    </rPh>
    <rPh sb="7" eb="9">
      <t>キュウギョウ</t>
    </rPh>
    <rPh sb="9" eb="10">
      <t>フク</t>
    </rPh>
    <rPh sb="11" eb="13">
      <t>リヨウ</t>
    </rPh>
    <rPh sb="13" eb="15">
      <t>カイスウ</t>
    </rPh>
    <rPh sb="15" eb="17">
      <t>ゲンショウ</t>
    </rPh>
    <phoneticPr fontId="3"/>
  </si>
  <si>
    <t>職員高齢化による退職による人員減少。</t>
    <rPh sb="0" eb="2">
      <t>ショクイン</t>
    </rPh>
    <rPh sb="2" eb="5">
      <t>コウレイカ</t>
    </rPh>
    <rPh sb="8" eb="10">
      <t>タイショク</t>
    </rPh>
    <rPh sb="13" eb="15">
      <t>ジンイン</t>
    </rPh>
    <rPh sb="15" eb="17">
      <t>ゲンショウ</t>
    </rPh>
    <phoneticPr fontId="3"/>
  </si>
  <si>
    <t>人件費減少するも他支出は増加と収入減少。</t>
    <rPh sb="0" eb="3">
      <t>ジンケンヒ</t>
    </rPh>
    <rPh sb="3" eb="5">
      <t>ゲンショウ</t>
    </rPh>
    <rPh sb="8" eb="9">
      <t>タ</t>
    </rPh>
    <rPh sb="9" eb="11">
      <t>シシュツ</t>
    </rPh>
    <rPh sb="12" eb="14">
      <t>ゾウカ</t>
    </rPh>
    <rPh sb="15" eb="17">
      <t>シュウニュウ</t>
    </rPh>
    <rPh sb="17" eb="19">
      <t>ゲンショウ</t>
    </rPh>
    <phoneticPr fontId="3"/>
  </si>
  <si>
    <t>コロナによる休業利用控えが継続しており利用率が維持できていないため。</t>
    <rPh sb="6" eb="8">
      <t>キュウギョウ</t>
    </rPh>
    <rPh sb="8" eb="10">
      <t>リヨウ</t>
    </rPh>
    <rPh sb="10" eb="11">
      <t>ヒカ</t>
    </rPh>
    <rPh sb="13" eb="15">
      <t>ケイゾク</t>
    </rPh>
    <rPh sb="19" eb="22">
      <t>リヨウリツ</t>
    </rPh>
    <rPh sb="23" eb="25">
      <t>イジ</t>
    </rPh>
    <phoneticPr fontId="3"/>
  </si>
  <si>
    <t>デイサービスに限らず介護サービス事業所が増え利用率はどこも厳しく今後更に厳しくなることが予測される。また原材料費の高騰人件費単価の上昇により支出面も悪化の一途を辿っています。加算によるものではなく基本単価の見直しを切望します。</t>
    <rPh sb="7" eb="8">
      <t>カギ</t>
    </rPh>
    <rPh sb="10" eb="12">
      <t>カイゴ</t>
    </rPh>
    <rPh sb="16" eb="19">
      <t>ジギョウショ</t>
    </rPh>
    <rPh sb="20" eb="21">
      <t>フ</t>
    </rPh>
    <rPh sb="22" eb="25">
      <t>リヨウリツ</t>
    </rPh>
    <rPh sb="29" eb="30">
      <t>キビ</t>
    </rPh>
    <rPh sb="32" eb="34">
      <t>コンゴ</t>
    </rPh>
    <rPh sb="34" eb="35">
      <t>サラ</t>
    </rPh>
    <rPh sb="36" eb="37">
      <t>キビ</t>
    </rPh>
    <rPh sb="44" eb="46">
      <t>ヨソク</t>
    </rPh>
    <rPh sb="52" eb="56">
      <t>ゲンザイリョウヒ</t>
    </rPh>
    <rPh sb="57" eb="59">
      <t>コウトウ</t>
    </rPh>
    <rPh sb="59" eb="62">
      <t>ジンケンヒ</t>
    </rPh>
    <rPh sb="62" eb="64">
      <t>タンカ</t>
    </rPh>
    <rPh sb="65" eb="67">
      <t>ジョウショウ</t>
    </rPh>
    <rPh sb="70" eb="72">
      <t>シシュツ</t>
    </rPh>
    <rPh sb="72" eb="73">
      <t>メン</t>
    </rPh>
    <rPh sb="74" eb="76">
      <t>アッカ</t>
    </rPh>
    <rPh sb="77" eb="79">
      <t>イット</t>
    </rPh>
    <rPh sb="80" eb="81">
      <t>タド</t>
    </rPh>
    <rPh sb="87" eb="89">
      <t>カサン</t>
    </rPh>
    <rPh sb="98" eb="102">
      <t>キホンタンカ</t>
    </rPh>
    <rPh sb="103" eb="105">
      <t>ミナオ</t>
    </rPh>
    <rPh sb="107" eb="109">
      <t>セツボウ</t>
    </rPh>
    <phoneticPr fontId="3"/>
  </si>
  <si>
    <t>利用者の減。</t>
    <rPh sb="0" eb="3">
      <t>リヨウシャ</t>
    </rPh>
    <rPh sb="4" eb="5">
      <t>ゲン</t>
    </rPh>
    <phoneticPr fontId="3"/>
  </si>
  <si>
    <t>職員の退職者数を人材不足で補充しきれなかったため。</t>
    <rPh sb="0" eb="2">
      <t>ショクイン</t>
    </rPh>
    <rPh sb="3" eb="6">
      <t>タイショクシャ</t>
    </rPh>
    <rPh sb="6" eb="7">
      <t>スウ</t>
    </rPh>
    <rPh sb="8" eb="10">
      <t>ジンザイ</t>
    </rPh>
    <rPh sb="10" eb="12">
      <t>フソク</t>
    </rPh>
    <rPh sb="13" eb="15">
      <t>ホジュウ</t>
    </rPh>
    <phoneticPr fontId="3"/>
  </si>
  <si>
    <t>事業収益の減。</t>
    <rPh sb="0" eb="2">
      <t>ジギョウ</t>
    </rPh>
    <rPh sb="2" eb="4">
      <t>シュウエキ</t>
    </rPh>
    <rPh sb="5" eb="6">
      <t>ゲン</t>
    </rPh>
    <phoneticPr fontId="3"/>
  </si>
  <si>
    <t>希望を含めて増としているが現実としては同額位ではないかと思っている。</t>
    <rPh sb="0" eb="2">
      <t>キボウ</t>
    </rPh>
    <rPh sb="3" eb="4">
      <t>フク</t>
    </rPh>
    <rPh sb="6" eb="7">
      <t>ゾウ</t>
    </rPh>
    <rPh sb="13" eb="15">
      <t>ゲンジツ</t>
    </rPh>
    <rPh sb="19" eb="21">
      <t>ドウガク</t>
    </rPh>
    <rPh sb="21" eb="22">
      <t>クライ</t>
    </rPh>
    <rPh sb="28" eb="29">
      <t>オモ</t>
    </rPh>
    <phoneticPr fontId="3"/>
  </si>
  <si>
    <t>柏井デイサービスセンター</t>
    <rPh sb="0" eb="2">
      <t>カシワイ</t>
    </rPh>
    <phoneticPr fontId="3"/>
  </si>
  <si>
    <t>5級地</t>
    <rPh sb="1" eb="3">
      <t>キュウチ</t>
    </rPh>
    <phoneticPr fontId="3"/>
  </si>
  <si>
    <t>利用者の増によるもの。</t>
    <rPh sb="0" eb="3">
      <t>リヨウシャ</t>
    </rPh>
    <rPh sb="4" eb="5">
      <t>ゾウ</t>
    </rPh>
    <phoneticPr fontId="3"/>
  </si>
  <si>
    <t>常勤職員の異動及び非常勤職員の長期療養のよるもの。</t>
    <rPh sb="0" eb="2">
      <t>ジョウキン</t>
    </rPh>
    <rPh sb="2" eb="4">
      <t>ショクイン</t>
    </rPh>
    <rPh sb="5" eb="7">
      <t>イドウ</t>
    </rPh>
    <rPh sb="7" eb="8">
      <t>オヨ</t>
    </rPh>
    <rPh sb="9" eb="14">
      <t>ヒジョウキンショクイン</t>
    </rPh>
    <rPh sb="15" eb="17">
      <t>チョウキ</t>
    </rPh>
    <rPh sb="17" eb="19">
      <t>リョウヨウ</t>
    </rPh>
    <phoneticPr fontId="3"/>
  </si>
  <si>
    <t>利用者増によるもの。</t>
    <rPh sb="0" eb="3">
      <t>リヨウシャ</t>
    </rPh>
    <rPh sb="3" eb="4">
      <t>ゾウ</t>
    </rPh>
    <phoneticPr fontId="3"/>
  </si>
  <si>
    <t>減</t>
    <rPh sb="0" eb="1">
      <t>ゲン</t>
    </rPh>
    <phoneticPr fontId="3"/>
  </si>
  <si>
    <t>新型コロナ感染症で1週間休業したため及びご利用者様の減によるもの。</t>
    <rPh sb="0" eb="2">
      <t>シンガタ</t>
    </rPh>
    <rPh sb="5" eb="8">
      <t>カンセンショウ</t>
    </rPh>
    <rPh sb="10" eb="12">
      <t>シュウカン</t>
    </rPh>
    <rPh sb="12" eb="14">
      <t>キュウギョウ</t>
    </rPh>
    <rPh sb="18" eb="19">
      <t>オヨ</t>
    </rPh>
    <rPh sb="21" eb="24">
      <t>リヨウシャ</t>
    </rPh>
    <rPh sb="24" eb="25">
      <t>サマ</t>
    </rPh>
    <rPh sb="26" eb="27">
      <t>ゲン</t>
    </rPh>
    <phoneticPr fontId="3"/>
  </si>
  <si>
    <t>4級地</t>
    <rPh sb="1" eb="3">
      <t>キュウチ</t>
    </rPh>
    <phoneticPr fontId="3"/>
  </si>
  <si>
    <t>利用率の低下。</t>
    <rPh sb="0" eb="2">
      <t>リヨウ</t>
    </rPh>
    <rPh sb="2" eb="3">
      <t>リツ</t>
    </rPh>
    <rPh sb="4" eb="6">
      <t>テイカ</t>
    </rPh>
    <phoneticPr fontId="3"/>
  </si>
  <si>
    <t>法人人事異動による人員増。</t>
    <rPh sb="0" eb="2">
      <t>ホウジン</t>
    </rPh>
    <rPh sb="2" eb="4">
      <t>ジンジ</t>
    </rPh>
    <rPh sb="4" eb="6">
      <t>イドウ</t>
    </rPh>
    <rPh sb="9" eb="11">
      <t>ジンイン</t>
    </rPh>
    <rPh sb="11" eb="12">
      <t>ゾウ</t>
    </rPh>
    <phoneticPr fontId="3"/>
  </si>
  <si>
    <t>利用率の低下による収益減。</t>
    <rPh sb="0" eb="3">
      <t>リヨウリツ</t>
    </rPh>
    <rPh sb="4" eb="6">
      <t>テイカ</t>
    </rPh>
    <rPh sb="9" eb="11">
      <t>シュウエキ</t>
    </rPh>
    <rPh sb="11" eb="12">
      <t>ゲン</t>
    </rPh>
    <phoneticPr fontId="3"/>
  </si>
  <si>
    <t>利用率が令和3年度並みで推移していることに加えて施設の改修工事よって入浴出来ない期間があり利用率の低下を見込むため。</t>
    <rPh sb="0" eb="3">
      <t>リヨウリツ</t>
    </rPh>
    <rPh sb="4" eb="6">
      <t>レイワ</t>
    </rPh>
    <rPh sb="7" eb="9">
      <t>ネンド</t>
    </rPh>
    <rPh sb="9" eb="10">
      <t>ナ</t>
    </rPh>
    <rPh sb="12" eb="14">
      <t>スイイ</t>
    </rPh>
    <rPh sb="21" eb="22">
      <t>クワ</t>
    </rPh>
    <rPh sb="24" eb="26">
      <t>シセツ</t>
    </rPh>
    <rPh sb="27" eb="31">
      <t>カイシュウコウジ</t>
    </rPh>
    <rPh sb="34" eb="36">
      <t>ニュウヨク</t>
    </rPh>
    <rPh sb="36" eb="38">
      <t>デキ</t>
    </rPh>
    <rPh sb="40" eb="42">
      <t>キカン</t>
    </rPh>
    <rPh sb="45" eb="48">
      <t>リヨウリツ</t>
    </rPh>
    <rPh sb="49" eb="51">
      <t>テイカ</t>
    </rPh>
    <rPh sb="52" eb="54">
      <t>ミコ</t>
    </rPh>
    <phoneticPr fontId="3"/>
  </si>
  <si>
    <t>コロナ禍やガソリン代の高騰等事業を取り巻く環境は厳しさを増すばかりであり増額改定を望む。</t>
    <rPh sb="3" eb="4">
      <t>カ</t>
    </rPh>
    <rPh sb="9" eb="10">
      <t>ダイ</t>
    </rPh>
    <rPh sb="11" eb="13">
      <t>コウトウ</t>
    </rPh>
    <rPh sb="13" eb="14">
      <t>トウ</t>
    </rPh>
    <rPh sb="14" eb="16">
      <t>ジギョウ</t>
    </rPh>
    <rPh sb="17" eb="18">
      <t>ト</t>
    </rPh>
    <rPh sb="19" eb="20">
      <t>マ</t>
    </rPh>
    <rPh sb="21" eb="23">
      <t>カンキョウ</t>
    </rPh>
    <rPh sb="24" eb="25">
      <t>キビ</t>
    </rPh>
    <rPh sb="28" eb="29">
      <t>マ</t>
    </rPh>
    <rPh sb="36" eb="38">
      <t>ゾウガク</t>
    </rPh>
    <rPh sb="38" eb="40">
      <t>カイテイ</t>
    </rPh>
    <rPh sb="41" eb="42">
      <t>ノゾ</t>
    </rPh>
    <phoneticPr fontId="3"/>
  </si>
  <si>
    <t>6級地</t>
    <rPh sb="1" eb="3">
      <t>キュウチ</t>
    </rPh>
    <phoneticPr fontId="3"/>
  </si>
  <si>
    <t>コロナ禍により利用者が減少したため。</t>
    <rPh sb="3" eb="4">
      <t>カ</t>
    </rPh>
    <rPh sb="7" eb="10">
      <t>リヨウシャ</t>
    </rPh>
    <rPh sb="11" eb="13">
      <t>ゲンショウ</t>
    </rPh>
    <phoneticPr fontId="3"/>
  </si>
  <si>
    <t>増減なし。</t>
    <rPh sb="0" eb="2">
      <t>ゾウゲン</t>
    </rPh>
    <phoneticPr fontId="3"/>
  </si>
  <si>
    <t>事業収益が減少したため。</t>
    <rPh sb="0" eb="2">
      <t>ジギョウ</t>
    </rPh>
    <rPh sb="2" eb="4">
      <t>シュウエキ</t>
    </rPh>
    <rPh sb="5" eb="7">
      <t>ゲンショウ</t>
    </rPh>
    <phoneticPr fontId="3"/>
  </si>
  <si>
    <t>4年10月から新設特別養護老人ホームへ異動する職員の人件費が減少するためプラスに転じると見込んでいる。</t>
    <rPh sb="1" eb="2">
      <t>ネン</t>
    </rPh>
    <rPh sb="4" eb="5">
      <t>ガツ</t>
    </rPh>
    <rPh sb="7" eb="9">
      <t>シンセツ</t>
    </rPh>
    <rPh sb="9" eb="15">
      <t>トクベツヨウゴロウジン</t>
    </rPh>
    <rPh sb="19" eb="21">
      <t>イドウ</t>
    </rPh>
    <rPh sb="23" eb="25">
      <t>ショクイン</t>
    </rPh>
    <rPh sb="26" eb="29">
      <t>ジンケンヒ</t>
    </rPh>
    <rPh sb="30" eb="32">
      <t>ゲンショウ</t>
    </rPh>
    <rPh sb="40" eb="41">
      <t>テン</t>
    </rPh>
    <rPh sb="44" eb="46">
      <t>ミコ</t>
    </rPh>
    <phoneticPr fontId="3"/>
  </si>
  <si>
    <t>君津市</t>
    <rPh sb="0" eb="3">
      <t>キミツシ</t>
    </rPh>
    <phoneticPr fontId="3"/>
  </si>
  <si>
    <t>7級地</t>
    <rPh sb="1" eb="3">
      <t>キュウチ</t>
    </rPh>
    <phoneticPr fontId="3"/>
  </si>
  <si>
    <t>利用率増加により増えた。</t>
    <rPh sb="0" eb="3">
      <t>リヨウリツ</t>
    </rPh>
    <rPh sb="3" eb="5">
      <t>ゾウカ</t>
    </rPh>
    <rPh sb="8" eb="9">
      <t>フ</t>
    </rPh>
    <phoneticPr fontId="3"/>
  </si>
  <si>
    <t>昇給等によるもの。</t>
    <rPh sb="0" eb="2">
      <t>ショウキュウ</t>
    </rPh>
    <rPh sb="2" eb="3">
      <t>トウ</t>
    </rPh>
    <phoneticPr fontId="3"/>
  </si>
  <si>
    <t>収益の増加によるもの。</t>
    <rPh sb="0" eb="2">
      <t>シュウエキ</t>
    </rPh>
    <rPh sb="3" eb="5">
      <t>ゾウカ</t>
    </rPh>
    <phoneticPr fontId="3"/>
  </si>
  <si>
    <t>利用の増加が引き続きみられるため。</t>
    <rPh sb="0" eb="2">
      <t>リヨウ</t>
    </rPh>
    <rPh sb="3" eb="5">
      <t>ゾウカ</t>
    </rPh>
    <rPh sb="6" eb="7">
      <t>ヒ</t>
    </rPh>
    <rPh sb="8" eb="9">
      <t>ツヅ</t>
    </rPh>
    <phoneticPr fontId="3"/>
  </si>
  <si>
    <t>増</t>
    <rPh sb="0" eb="1">
      <t>ゾウ</t>
    </rPh>
    <phoneticPr fontId="3"/>
  </si>
  <si>
    <t>ほぼ横ばい。</t>
    <rPh sb="2" eb="3">
      <t>ヨコ</t>
    </rPh>
    <phoneticPr fontId="3"/>
  </si>
  <si>
    <t>新型コロナウイルス感染症による緊急事態宣言下における事業縮小を行わなかったため。</t>
    <rPh sb="0" eb="2">
      <t>シンガタ</t>
    </rPh>
    <rPh sb="9" eb="12">
      <t>カンセンショウ</t>
    </rPh>
    <rPh sb="15" eb="19">
      <t>キンキュウジタイ</t>
    </rPh>
    <rPh sb="19" eb="21">
      <t>センゲン</t>
    </rPh>
    <rPh sb="21" eb="22">
      <t>カ</t>
    </rPh>
    <rPh sb="26" eb="28">
      <t>ジギョウ</t>
    </rPh>
    <rPh sb="28" eb="30">
      <t>シュクショウ</t>
    </rPh>
    <rPh sb="31" eb="32">
      <t>オコナ</t>
    </rPh>
    <phoneticPr fontId="3"/>
  </si>
  <si>
    <t>退職による人員の不足によるため。</t>
    <rPh sb="0" eb="2">
      <t>タイショク</t>
    </rPh>
    <rPh sb="5" eb="7">
      <t>ジンイン</t>
    </rPh>
    <rPh sb="8" eb="10">
      <t>フソク</t>
    </rPh>
    <phoneticPr fontId="3"/>
  </si>
  <si>
    <t>通所介護の事業拡大（2単位目　短時間）による増収を見込んでいるため。</t>
    <rPh sb="0" eb="2">
      <t>ツウショ</t>
    </rPh>
    <rPh sb="2" eb="4">
      <t>カイゴ</t>
    </rPh>
    <rPh sb="5" eb="7">
      <t>ジギョウ</t>
    </rPh>
    <rPh sb="7" eb="9">
      <t>カクダイ</t>
    </rPh>
    <rPh sb="11" eb="13">
      <t>タンイ</t>
    </rPh>
    <rPh sb="13" eb="14">
      <t>メ</t>
    </rPh>
    <rPh sb="15" eb="18">
      <t>タンジカン</t>
    </rPh>
    <rPh sb="22" eb="24">
      <t>ゾウシュウ</t>
    </rPh>
    <rPh sb="25" eb="27">
      <t>ミコ</t>
    </rPh>
    <phoneticPr fontId="3"/>
  </si>
  <si>
    <t>ロシア・ウクライナ戦争の影響により物価上昇が止まらない中での介護報酬の引き下げは介護事業所経営に多大な影響を与える子とが懸念される。次期改定ではプラス改定を希望するとともに現場で働く介護職員の待遇を向上をして頂けるよう切に願っています。</t>
    <rPh sb="9" eb="11">
      <t>センソウ</t>
    </rPh>
    <rPh sb="12" eb="14">
      <t>エイキョウ</t>
    </rPh>
    <rPh sb="17" eb="21">
      <t>ブッカジョウショウ</t>
    </rPh>
    <rPh sb="22" eb="23">
      <t>ト</t>
    </rPh>
    <rPh sb="27" eb="28">
      <t>ナカ</t>
    </rPh>
    <rPh sb="30" eb="34">
      <t>カイゴホウシュウ</t>
    </rPh>
    <rPh sb="35" eb="36">
      <t>ヒ</t>
    </rPh>
    <rPh sb="37" eb="38">
      <t>サ</t>
    </rPh>
    <rPh sb="40" eb="45">
      <t>カイゴジギョウショ</t>
    </rPh>
    <rPh sb="45" eb="47">
      <t>ケイエイ</t>
    </rPh>
    <rPh sb="48" eb="50">
      <t>タダイ</t>
    </rPh>
    <rPh sb="51" eb="53">
      <t>エイキョウ</t>
    </rPh>
    <rPh sb="54" eb="55">
      <t>アタ</t>
    </rPh>
    <rPh sb="57" eb="58">
      <t>コ</t>
    </rPh>
    <rPh sb="60" eb="62">
      <t>ケネン</t>
    </rPh>
    <rPh sb="66" eb="68">
      <t>ジキ</t>
    </rPh>
    <rPh sb="68" eb="70">
      <t>カイテイ</t>
    </rPh>
    <rPh sb="75" eb="77">
      <t>カイテイ</t>
    </rPh>
    <rPh sb="78" eb="80">
      <t>キボウ</t>
    </rPh>
    <rPh sb="86" eb="88">
      <t>ゲンバ</t>
    </rPh>
    <rPh sb="89" eb="90">
      <t>ハタラ</t>
    </rPh>
    <rPh sb="91" eb="95">
      <t>カイゴショクイン</t>
    </rPh>
    <rPh sb="96" eb="98">
      <t>タイグウ</t>
    </rPh>
    <rPh sb="99" eb="101">
      <t>コウジョウ</t>
    </rPh>
    <rPh sb="104" eb="105">
      <t>イタダ</t>
    </rPh>
    <rPh sb="109" eb="110">
      <t>セツ</t>
    </rPh>
    <rPh sb="111" eb="112">
      <t>ネガ</t>
    </rPh>
    <phoneticPr fontId="3"/>
  </si>
  <si>
    <t>他の在宅サービス事業所の休業等により利用が増えた。</t>
    <rPh sb="0" eb="1">
      <t>タ</t>
    </rPh>
    <rPh sb="2" eb="4">
      <t>ザイタク</t>
    </rPh>
    <rPh sb="8" eb="11">
      <t>ジギョウショ</t>
    </rPh>
    <rPh sb="12" eb="14">
      <t>キュウギョウ</t>
    </rPh>
    <rPh sb="14" eb="15">
      <t>トウ</t>
    </rPh>
    <rPh sb="18" eb="20">
      <t>リヨウ</t>
    </rPh>
    <rPh sb="21" eb="22">
      <t>フ</t>
    </rPh>
    <phoneticPr fontId="3"/>
  </si>
  <si>
    <t>必要以上に職員を配置しなかった。</t>
    <rPh sb="0" eb="2">
      <t>ヒツヨウ</t>
    </rPh>
    <rPh sb="2" eb="4">
      <t>イジョウ</t>
    </rPh>
    <rPh sb="5" eb="7">
      <t>ショクイン</t>
    </rPh>
    <rPh sb="8" eb="10">
      <t>ハイチ</t>
    </rPh>
    <phoneticPr fontId="3"/>
  </si>
  <si>
    <t>稼働率の向上による結果が表れた。</t>
    <rPh sb="0" eb="3">
      <t>カドウリツ</t>
    </rPh>
    <rPh sb="4" eb="6">
      <t>コウジョウ</t>
    </rPh>
    <rPh sb="9" eb="11">
      <t>ケッカ</t>
    </rPh>
    <rPh sb="12" eb="13">
      <t>アラワ</t>
    </rPh>
    <phoneticPr fontId="3"/>
  </si>
  <si>
    <t>職員から陽性者が出たことにより6日間休業をした。また利用者はコロナに感染する事への不安から利用控えが多いので収入減を見込んでいる。</t>
    <rPh sb="0" eb="2">
      <t>ショクイン</t>
    </rPh>
    <rPh sb="4" eb="7">
      <t>ヨウセイシャ</t>
    </rPh>
    <rPh sb="8" eb="9">
      <t>デ</t>
    </rPh>
    <rPh sb="16" eb="18">
      <t>カカン</t>
    </rPh>
    <rPh sb="18" eb="20">
      <t>キュウギョウ</t>
    </rPh>
    <rPh sb="26" eb="29">
      <t>リヨウシャ</t>
    </rPh>
    <rPh sb="34" eb="36">
      <t>カンセン</t>
    </rPh>
    <rPh sb="38" eb="39">
      <t>コト</t>
    </rPh>
    <rPh sb="41" eb="43">
      <t>フアン</t>
    </rPh>
    <rPh sb="45" eb="47">
      <t>リヨウ</t>
    </rPh>
    <rPh sb="47" eb="48">
      <t>ヒカ</t>
    </rPh>
    <rPh sb="50" eb="51">
      <t>オオ</t>
    </rPh>
    <rPh sb="54" eb="56">
      <t>シュウニュウ</t>
    </rPh>
    <rPh sb="56" eb="57">
      <t>ゲン</t>
    </rPh>
    <rPh sb="58" eb="60">
      <t>ミコ</t>
    </rPh>
    <phoneticPr fontId="3"/>
  </si>
  <si>
    <t>「やすらぎ園」デイサービスセンター</t>
    <rPh sb="5" eb="6">
      <t>エン</t>
    </rPh>
    <phoneticPr fontId="3"/>
  </si>
  <si>
    <t>「かすが苑」デイサービスセンター</t>
    <rPh sb="4" eb="5">
      <t>エン</t>
    </rPh>
    <phoneticPr fontId="3"/>
  </si>
  <si>
    <t>デイサービスセンター　　　　　　　　　　　　「グランモア和光苑」</t>
    <rPh sb="28" eb="31">
      <t>ワコウエン</t>
    </rPh>
    <phoneticPr fontId="3"/>
  </si>
  <si>
    <t>「グリーンヒル」指定通所介護</t>
    <rPh sb="8" eb="10">
      <t>シテイ</t>
    </rPh>
    <rPh sb="10" eb="12">
      <t>ツウショ</t>
    </rPh>
    <rPh sb="12" eb="14">
      <t>カイゴ</t>
    </rPh>
    <phoneticPr fontId="3"/>
  </si>
  <si>
    <t>「グリーンパレス」通所介護事業所</t>
    <rPh sb="9" eb="11">
      <t>ツウショ</t>
    </rPh>
    <rPh sb="11" eb="13">
      <t>カイゴ</t>
    </rPh>
    <rPh sb="13" eb="16">
      <t>ジギョウショ</t>
    </rPh>
    <phoneticPr fontId="3"/>
  </si>
  <si>
    <t>「シヤローム若葉」デイサービスセンター</t>
    <rPh sb="6" eb="8">
      <t>ワカバ</t>
    </rPh>
    <phoneticPr fontId="3"/>
  </si>
  <si>
    <t>「セイワ若松」デイサービスセンター</t>
    <rPh sb="4" eb="6">
      <t>ワカマツ</t>
    </rPh>
    <phoneticPr fontId="3"/>
  </si>
  <si>
    <t>デイサービスセンター「ソレイユ千葉北」</t>
    <rPh sb="15" eb="18">
      <t>チバキタ</t>
    </rPh>
    <phoneticPr fontId="3"/>
  </si>
  <si>
    <t>「ちば美香苑」デイサービスセンター</t>
    <rPh sb="3" eb="5">
      <t>ミコウ</t>
    </rPh>
    <rPh sb="5" eb="6">
      <t>エン</t>
    </rPh>
    <phoneticPr fontId="3"/>
  </si>
  <si>
    <t>ときわ園デイサービスセンター　　　　　「こもれび」</t>
    <rPh sb="3" eb="4">
      <t>エン</t>
    </rPh>
    <phoneticPr fontId="3"/>
  </si>
  <si>
    <t>「ひばりの丘」デイサービスセンター</t>
    <rPh sb="5" eb="6">
      <t>オカ</t>
    </rPh>
    <phoneticPr fontId="3"/>
  </si>
  <si>
    <t>「マイホーム習志野」　　　　　　　　　　　　デイサービスセンター</t>
    <rPh sb="6" eb="9">
      <t>ナラシノ</t>
    </rPh>
    <phoneticPr fontId="3"/>
  </si>
  <si>
    <t>デイサービスセンター　　　　　　　　　　　　　「マザーズガーデン」</t>
    <phoneticPr fontId="3"/>
  </si>
  <si>
    <t>「まんさくの里」デイサービスセンター</t>
    <rPh sb="6" eb="7">
      <t>サト</t>
    </rPh>
    <phoneticPr fontId="3"/>
  </si>
  <si>
    <t>「ゆいまーる習志野」　　　　　　　　　　　　デイサービスセンター</t>
    <rPh sb="6" eb="9">
      <t>ナラシノ</t>
    </rPh>
    <phoneticPr fontId="3"/>
  </si>
  <si>
    <t>「リバーサイド」デイサービスセンター</t>
    <phoneticPr fontId="3"/>
  </si>
  <si>
    <t>「リバーパレス流山」　　　　　　　　　　　　デイサービスセンター</t>
    <rPh sb="7" eb="9">
      <t>ナガレヤマ</t>
    </rPh>
    <phoneticPr fontId="3"/>
  </si>
  <si>
    <t>「レガーレ市川」デイサービスセンター</t>
    <rPh sb="5" eb="7">
      <t>イチカワ</t>
    </rPh>
    <phoneticPr fontId="3"/>
  </si>
  <si>
    <t>デイサービスセンター「花の里」</t>
    <rPh sb="11" eb="12">
      <t>ハナ</t>
    </rPh>
    <rPh sb="13" eb="14">
      <t>サト</t>
    </rPh>
    <phoneticPr fontId="3"/>
  </si>
  <si>
    <t>デイサービスセンター「外房」</t>
    <rPh sb="11" eb="13">
      <t>ソトボウ</t>
    </rPh>
    <phoneticPr fontId="3"/>
  </si>
  <si>
    <t>「くおん苑」通所介護事務所</t>
    <rPh sb="4" eb="5">
      <t>エン</t>
    </rPh>
    <rPh sb="6" eb="8">
      <t>ツウショ</t>
    </rPh>
    <rPh sb="8" eb="10">
      <t>カイゴ</t>
    </rPh>
    <rPh sb="10" eb="13">
      <t>ジムショ</t>
    </rPh>
    <phoneticPr fontId="3"/>
  </si>
  <si>
    <t>デイサービスセンター「桐花園」</t>
    <rPh sb="11" eb="12">
      <t>キリ</t>
    </rPh>
    <rPh sb="12" eb="13">
      <t>ハナ</t>
    </rPh>
    <rPh sb="13" eb="14">
      <t>エン</t>
    </rPh>
    <phoneticPr fontId="3"/>
  </si>
  <si>
    <t>「九十九里ホーム」　　　　　　　　　　　　　　デイサービスセンター</t>
    <rPh sb="1" eb="5">
      <t>クジュウクリ</t>
    </rPh>
    <phoneticPr fontId="3"/>
  </si>
  <si>
    <t>ケアサロン「悠々」</t>
    <rPh sb="6" eb="8">
      <t>ユウユウ</t>
    </rPh>
    <phoneticPr fontId="3"/>
  </si>
  <si>
    <t>「九十九里ホーム飯高」デイサービスセンター</t>
    <rPh sb="1" eb="5">
      <t>クジュウクリ</t>
    </rPh>
    <rPh sb="8" eb="10">
      <t>イイタカ</t>
    </rPh>
    <phoneticPr fontId="3"/>
  </si>
  <si>
    <t>「九十九里ホーム山田」デイサービスセンター</t>
    <rPh sb="1" eb="5">
      <t>クジュウクリ</t>
    </rPh>
    <rPh sb="8" eb="10">
      <t>ヤマダ</t>
    </rPh>
    <phoneticPr fontId="3"/>
  </si>
  <si>
    <t>行徳デイサービス「翔裕園」</t>
    <rPh sb="0" eb="2">
      <t>ギョウトク</t>
    </rPh>
    <rPh sb="9" eb="10">
      <t>ショウ</t>
    </rPh>
    <rPh sb="10" eb="11">
      <t>ユウ</t>
    </rPh>
    <rPh sb="11" eb="12">
      <t>エン</t>
    </rPh>
    <phoneticPr fontId="3"/>
  </si>
  <si>
    <t>「市原園」デイサービスセンター</t>
    <rPh sb="1" eb="3">
      <t>イチハラ</t>
    </rPh>
    <rPh sb="3" eb="4">
      <t>エン</t>
    </rPh>
    <phoneticPr fontId="3"/>
  </si>
  <si>
    <t>「三愛」デイサービス</t>
    <rPh sb="1" eb="3">
      <t>サンアイ</t>
    </rPh>
    <phoneticPr fontId="3"/>
  </si>
  <si>
    <t>社会福祉法人豊裕会　　　　　　　　　　　デイサービスセンター「実恵園」</t>
    <rPh sb="0" eb="6">
      <t>シャカイフクシホウジン</t>
    </rPh>
    <rPh sb="6" eb="7">
      <t>トヨ</t>
    </rPh>
    <rPh sb="7" eb="8">
      <t>ユウ</t>
    </rPh>
    <rPh sb="8" eb="9">
      <t>カイ</t>
    </rPh>
    <rPh sb="31" eb="32">
      <t>ジツ</t>
    </rPh>
    <rPh sb="32" eb="33">
      <t>メグミ</t>
    </rPh>
    <rPh sb="33" eb="34">
      <t>エン</t>
    </rPh>
    <phoneticPr fontId="3"/>
  </si>
  <si>
    <t>デイサービスセンター「勝浦裕和園」</t>
    <rPh sb="11" eb="13">
      <t>カツウラ</t>
    </rPh>
    <rPh sb="13" eb="14">
      <t>ユウ</t>
    </rPh>
    <rPh sb="14" eb="15">
      <t>ワ</t>
    </rPh>
    <rPh sb="15" eb="16">
      <t>エン</t>
    </rPh>
    <phoneticPr fontId="3"/>
  </si>
  <si>
    <t>「昌晴園」デイサービスセンター</t>
  </si>
  <si>
    <t>「松戸愛光園」デイサービス</t>
    <rPh sb="1" eb="3">
      <t>マツド</t>
    </rPh>
    <rPh sb="3" eb="4">
      <t>アイ</t>
    </rPh>
    <rPh sb="4" eb="5">
      <t>コウ</t>
    </rPh>
    <rPh sb="5" eb="6">
      <t>エン</t>
    </rPh>
    <phoneticPr fontId="3"/>
  </si>
  <si>
    <t>特別養護老人ホーム「松寿園」</t>
    <rPh sb="0" eb="6">
      <t>トクベツヨウゴロウジン</t>
    </rPh>
    <rPh sb="10" eb="11">
      <t>マツ</t>
    </rPh>
    <rPh sb="11" eb="13">
      <t>コトブキエン</t>
    </rPh>
    <phoneticPr fontId="3"/>
  </si>
  <si>
    <t>社会福祉法人豊裕会　　　　　　　　　　　デイサービスセンター「真名実恵園」</t>
    <rPh sb="31" eb="33">
      <t>マナ</t>
    </rPh>
    <phoneticPr fontId="3"/>
  </si>
  <si>
    <t>「瑞穂園」デイサービスセンター</t>
    <rPh sb="1" eb="4">
      <t>ミズホエン</t>
    </rPh>
    <phoneticPr fontId="3"/>
  </si>
  <si>
    <t>「晴山苑」デイサービスセンター</t>
    <rPh sb="1" eb="4">
      <t>ハルヤマエン</t>
    </rPh>
    <phoneticPr fontId="3"/>
  </si>
  <si>
    <t>「清流園」第一デイサービスセンター</t>
    <rPh sb="1" eb="3">
      <t>セイリュウ</t>
    </rPh>
    <rPh sb="3" eb="4">
      <t>エン</t>
    </rPh>
    <rPh sb="5" eb="7">
      <t>ダイイチ</t>
    </rPh>
    <phoneticPr fontId="3"/>
  </si>
  <si>
    <t>デイサービスセンター「青柳園」</t>
    <rPh sb="11" eb="12">
      <t>アオ</t>
    </rPh>
    <rPh sb="12" eb="13">
      <t>ヤナギ</t>
    </rPh>
    <rPh sb="13" eb="14">
      <t>エン</t>
    </rPh>
    <phoneticPr fontId="3"/>
  </si>
  <si>
    <t>「千の風・清澄」デイサービスセンター</t>
    <rPh sb="1" eb="2">
      <t>セン</t>
    </rPh>
    <rPh sb="3" eb="4">
      <t>カゼ</t>
    </rPh>
    <rPh sb="5" eb="7">
      <t>キヨスミ</t>
    </rPh>
    <phoneticPr fontId="3"/>
  </si>
  <si>
    <t>「第二グリーンパレス」通所介護事業所</t>
    <rPh sb="1" eb="3">
      <t>ダイニ</t>
    </rPh>
    <rPh sb="11" eb="13">
      <t>ツウショ</t>
    </rPh>
    <rPh sb="13" eb="15">
      <t>カイゴ</t>
    </rPh>
    <rPh sb="15" eb="18">
      <t>ジギョウショ</t>
    </rPh>
    <phoneticPr fontId="3"/>
  </si>
  <si>
    <t>「中郷記念館」デイサービスセンター</t>
    <rPh sb="1" eb="3">
      <t>ナカザト</t>
    </rPh>
    <rPh sb="3" eb="6">
      <t>キネンカン</t>
    </rPh>
    <phoneticPr fontId="3"/>
  </si>
  <si>
    <t>デイサービスセンター「椿寿の里」</t>
    <rPh sb="11" eb="12">
      <t>ツバキ</t>
    </rPh>
    <rPh sb="12" eb="13">
      <t>コトブキ</t>
    </rPh>
    <rPh sb="14" eb="15">
      <t>サト</t>
    </rPh>
    <phoneticPr fontId="3"/>
  </si>
  <si>
    <t>「桃花苑」デイサービスセンター</t>
    <rPh sb="1" eb="2">
      <t>モモ</t>
    </rPh>
    <rPh sb="2" eb="3">
      <t>ハナ</t>
    </rPh>
    <rPh sb="3" eb="4">
      <t>エン</t>
    </rPh>
    <phoneticPr fontId="3"/>
  </si>
  <si>
    <t>デイサービスセンター「藤心八幡苑」</t>
    <rPh sb="11" eb="12">
      <t>フジ</t>
    </rPh>
    <rPh sb="12" eb="13">
      <t>ココロ</t>
    </rPh>
    <rPh sb="13" eb="15">
      <t>ヤワタ</t>
    </rPh>
    <rPh sb="15" eb="16">
      <t>エン</t>
    </rPh>
    <phoneticPr fontId="3"/>
  </si>
  <si>
    <t>「日夕苑」デイサービスセンター</t>
    <rPh sb="1" eb="2">
      <t>ヒ</t>
    </rPh>
    <rPh sb="2" eb="3">
      <t>ユウ</t>
    </rPh>
    <rPh sb="3" eb="4">
      <t>エン</t>
    </rPh>
    <phoneticPr fontId="3"/>
  </si>
  <si>
    <t>「白鷺園」デイサービスセンター</t>
    <rPh sb="1" eb="3">
      <t>シラサギ</t>
    </rPh>
    <rPh sb="3" eb="4">
      <t>エン</t>
    </rPh>
    <phoneticPr fontId="3"/>
  </si>
  <si>
    <t>デイサービスセンター「八幡苑」</t>
    <rPh sb="11" eb="13">
      <t>ヤワタ</t>
    </rPh>
    <rPh sb="13" eb="14">
      <t>エン</t>
    </rPh>
    <phoneticPr fontId="3"/>
  </si>
  <si>
    <t>デイサービスセンター「夢の郷」</t>
    <rPh sb="11" eb="12">
      <t>ユメ</t>
    </rPh>
    <rPh sb="13" eb="14">
      <t>サト</t>
    </rPh>
    <phoneticPr fontId="3"/>
  </si>
  <si>
    <t>デイサービスセンター「名木緑風苑」</t>
    <rPh sb="11" eb="13">
      <t>ナキ</t>
    </rPh>
    <rPh sb="13" eb="14">
      <t>ミドリ</t>
    </rPh>
    <rPh sb="14" eb="15">
      <t>カゼ</t>
    </rPh>
    <rPh sb="15" eb="16">
      <t>エン</t>
    </rPh>
    <phoneticPr fontId="3"/>
  </si>
  <si>
    <t>「明尽苑」デイサービスセンター</t>
    <rPh sb="1" eb="2">
      <t>メイ</t>
    </rPh>
    <rPh sb="2" eb="3">
      <t>ジン</t>
    </rPh>
    <rPh sb="3" eb="4">
      <t>エン</t>
    </rPh>
    <phoneticPr fontId="3"/>
  </si>
  <si>
    <t>「陽光苑」デイサービスセンター</t>
    <rPh sb="1" eb="4">
      <t>ヨウコウエン</t>
    </rPh>
    <phoneticPr fontId="3"/>
  </si>
  <si>
    <t>「やすらぎ園第二」デイサービスセンター</t>
    <rPh sb="5" eb="6">
      <t>エン</t>
    </rPh>
    <rPh sb="6" eb="8">
      <t>ダイニ</t>
    </rPh>
    <phoneticPr fontId="3"/>
  </si>
  <si>
    <t>令和２年度及び３年度決算に基づくデイサービスセンター収支状況調査</t>
    <rPh sb="0" eb="2">
      <t>レイワ</t>
    </rPh>
    <rPh sb="3" eb="5">
      <t>ネンド</t>
    </rPh>
    <rPh sb="5" eb="6">
      <t>オヨ</t>
    </rPh>
    <rPh sb="8" eb="9">
      <t>ネン</t>
    </rPh>
    <rPh sb="9" eb="10">
      <t>ド</t>
    </rPh>
    <rPh sb="10" eb="12">
      <t>ケッサン</t>
    </rPh>
    <rPh sb="13" eb="14">
      <t>モト</t>
    </rPh>
    <rPh sb="26" eb="28">
      <t>シュウシ</t>
    </rPh>
    <rPh sb="28" eb="30">
      <t>ジョウキョウ</t>
    </rPh>
    <phoneticPr fontId="3"/>
  </si>
  <si>
    <t>地域密着型</t>
    <rPh sb="0" eb="5">
      <t>チイキミッチャクガタ</t>
    </rPh>
    <phoneticPr fontId="3"/>
  </si>
  <si>
    <t>認知症対応型</t>
    <rPh sb="0" eb="3">
      <t>ニンチショウ</t>
    </rPh>
    <rPh sb="3" eb="5">
      <t>タイオウ</t>
    </rPh>
    <rPh sb="5" eb="6">
      <t>ガタ</t>
    </rPh>
    <phoneticPr fontId="3"/>
  </si>
  <si>
    <t>4級地</t>
    <rPh sb="1" eb="2">
      <t>キュウ</t>
    </rPh>
    <rPh sb="2" eb="3">
      <t>チ</t>
    </rPh>
    <phoneticPr fontId="3"/>
  </si>
  <si>
    <t>5級地</t>
    <rPh sb="1" eb="2">
      <t>キュウ</t>
    </rPh>
    <rPh sb="2" eb="3">
      <t>チ</t>
    </rPh>
    <phoneticPr fontId="3"/>
  </si>
  <si>
    <t>6級地</t>
    <rPh sb="1" eb="2">
      <t>キュウ</t>
    </rPh>
    <rPh sb="2" eb="3">
      <t>チ</t>
    </rPh>
    <phoneticPr fontId="3"/>
  </si>
  <si>
    <t>7級地</t>
    <rPh sb="1" eb="2">
      <t>キュウ</t>
    </rPh>
    <rPh sb="2" eb="3">
      <t>チ</t>
    </rPh>
    <phoneticPr fontId="3"/>
  </si>
  <si>
    <t>その他</t>
    <rPh sb="2" eb="3">
      <t>タ</t>
    </rPh>
    <phoneticPr fontId="3"/>
  </si>
  <si>
    <t>合計</t>
    <rPh sb="0" eb="2">
      <t>ゴウケイ</t>
    </rPh>
    <phoneticPr fontId="3"/>
  </si>
  <si>
    <t>ALL（検算）</t>
    <rPh sb="4" eb="6">
      <t>ケンザン</t>
    </rPh>
    <phoneticPr fontId="3"/>
  </si>
  <si>
    <t>・前年度と比較して、新型コロナウイルス感染症の行動制限が緩和され、稼働率が一定程度戻った為。</t>
    <rPh sb="1" eb="4">
      <t>ゼンネンド</t>
    </rPh>
    <rPh sb="5" eb="7">
      <t>ヒカク</t>
    </rPh>
    <rPh sb="10" eb="12">
      <t>シンガタ</t>
    </rPh>
    <rPh sb="19" eb="22">
      <t>カンセンショウ</t>
    </rPh>
    <rPh sb="23" eb="27">
      <t>コウドウセイゲン</t>
    </rPh>
    <rPh sb="28" eb="30">
      <t>カンワ</t>
    </rPh>
    <rPh sb="33" eb="36">
      <t>カドウリツ</t>
    </rPh>
    <rPh sb="37" eb="41">
      <t>イッテイテイド</t>
    </rPh>
    <rPh sb="41" eb="42">
      <t>モド</t>
    </rPh>
    <rPh sb="44" eb="45">
      <t>タメ</t>
    </rPh>
    <phoneticPr fontId="3"/>
  </si>
  <si>
    <t>・利用定員を大規模事業所から通常事業所に変更した為。</t>
    <rPh sb="1" eb="5">
      <t>リヨウテイイン</t>
    </rPh>
    <rPh sb="6" eb="9">
      <t>ダイキボ</t>
    </rPh>
    <rPh sb="9" eb="12">
      <t>ジギョウショ</t>
    </rPh>
    <rPh sb="14" eb="16">
      <t>ツウジョウ</t>
    </rPh>
    <rPh sb="16" eb="19">
      <t>ジギョウショ</t>
    </rPh>
    <rPh sb="20" eb="22">
      <t>ヘンコウ</t>
    </rPh>
    <rPh sb="24" eb="25">
      <t>タメ</t>
    </rPh>
    <phoneticPr fontId="3"/>
  </si>
  <si>
    <t>・在宅から入居へ繋がったケースが多い年度であった為。</t>
    <rPh sb="1" eb="3">
      <t>ザイタク</t>
    </rPh>
    <rPh sb="5" eb="7">
      <t>ニュウキョ</t>
    </rPh>
    <rPh sb="8" eb="9">
      <t>ツナ</t>
    </rPh>
    <rPh sb="16" eb="17">
      <t>オオ</t>
    </rPh>
    <rPh sb="18" eb="20">
      <t>ネンド</t>
    </rPh>
    <rPh sb="24" eb="25">
      <t>タメ</t>
    </rPh>
    <phoneticPr fontId="3"/>
  </si>
  <si>
    <t>・職員配置及び利用者属性変更により、今まで取得していた加算が取れなくなった為。</t>
    <rPh sb="1" eb="3">
      <t>ショクイン</t>
    </rPh>
    <rPh sb="3" eb="5">
      <t>ハイチ</t>
    </rPh>
    <rPh sb="5" eb="6">
      <t>オヨ</t>
    </rPh>
    <rPh sb="7" eb="10">
      <t>リヨウシャ</t>
    </rPh>
    <rPh sb="10" eb="12">
      <t>ゾクセイ</t>
    </rPh>
    <rPh sb="12" eb="14">
      <t>ヘンコウ</t>
    </rPh>
    <rPh sb="18" eb="19">
      <t>イマ</t>
    </rPh>
    <rPh sb="21" eb="23">
      <t>シュトク</t>
    </rPh>
    <rPh sb="27" eb="29">
      <t>カサン</t>
    </rPh>
    <rPh sb="30" eb="31">
      <t>ト</t>
    </rPh>
    <rPh sb="37" eb="38">
      <t>タメ</t>
    </rPh>
    <phoneticPr fontId="3"/>
  </si>
  <si>
    <t>・新型コロナウイルス感染症陽性者の発生による、稼働率の減、または事業所一時休止の為。</t>
    <rPh sb="1" eb="3">
      <t>シンガタ</t>
    </rPh>
    <rPh sb="10" eb="13">
      <t>カンセンショウ</t>
    </rPh>
    <rPh sb="13" eb="16">
      <t>ヨウセイシャ</t>
    </rPh>
    <rPh sb="17" eb="19">
      <t>ハッセイ</t>
    </rPh>
    <rPh sb="23" eb="26">
      <t>カドウリツ</t>
    </rPh>
    <rPh sb="27" eb="28">
      <t>ゲン</t>
    </rPh>
    <rPh sb="32" eb="35">
      <t>ジギョウショ</t>
    </rPh>
    <rPh sb="35" eb="39">
      <t>イチジキュウシ</t>
    </rPh>
    <rPh sb="40" eb="41">
      <t>タメ</t>
    </rPh>
    <phoneticPr fontId="3"/>
  </si>
  <si>
    <t>・新型コロナウイルス感染症拡大に伴う、頻回利用の回避等の為。</t>
    <rPh sb="1" eb="3">
      <t>シンガタ</t>
    </rPh>
    <rPh sb="10" eb="13">
      <t>カンセンショウ</t>
    </rPh>
    <rPh sb="13" eb="15">
      <t>カクダイ</t>
    </rPh>
    <rPh sb="16" eb="17">
      <t>トモナ</t>
    </rPh>
    <rPh sb="19" eb="21">
      <t>ヒンカイ</t>
    </rPh>
    <rPh sb="21" eb="23">
      <t>リヨウ</t>
    </rPh>
    <rPh sb="24" eb="26">
      <t>カイヒ</t>
    </rPh>
    <rPh sb="26" eb="27">
      <t>トウ</t>
    </rPh>
    <rPh sb="28" eb="29">
      <t>タメ</t>
    </rPh>
    <phoneticPr fontId="3"/>
  </si>
  <si>
    <t>・営業努力による稼働率の増。</t>
    <rPh sb="1" eb="5">
      <t>エイギョウドリョク</t>
    </rPh>
    <rPh sb="8" eb="11">
      <t>カドウリツ</t>
    </rPh>
    <rPh sb="12" eb="13">
      <t>ゾウ</t>
    </rPh>
    <phoneticPr fontId="3"/>
  </si>
  <si>
    <t>・併設施設（特養等）のクラスター発生に伴い、利用人数等を縮小した為。</t>
    <rPh sb="1" eb="3">
      <t>ヘイセツ</t>
    </rPh>
    <rPh sb="3" eb="5">
      <t>シセツ</t>
    </rPh>
    <rPh sb="6" eb="8">
      <t>トクヨウ</t>
    </rPh>
    <rPh sb="8" eb="9">
      <t>トウ</t>
    </rPh>
    <rPh sb="16" eb="18">
      <t>ハッセイ</t>
    </rPh>
    <rPh sb="19" eb="20">
      <t>トモナ</t>
    </rPh>
    <rPh sb="22" eb="24">
      <t>リヨウ</t>
    </rPh>
    <rPh sb="24" eb="26">
      <t>ニンズウ</t>
    </rPh>
    <rPh sb="26" eb="27">
      <t>トウ</t>
    </rPh>
    <rPh sb="28" eb="30">
      <t>シュクショウ</t>
    </rPh>
    <rPh sb="32" eb="33">
      <t>タメ</t>
    </rPh>
    <phoneticPr fontId="3"/>
  </si>
  <si>
    <t>・定期昇給による増。</t>
    <rPh sb="1" eb="5">
      <t>テイキショウキュウ</t>
    </rPh>
    <rPh sb="8" eb="9">
      <t>ゾウ</t>
    </rPh>
    <phoneticPr fontId="3"/>
  </si>
  <si>
    <t>・新型コロナウイルス感染症拡大に伴い、事業を休止していた為。</t>
    <rPh sb="1" eb="3">
      <t>シンガタ</t>
    </rPh>
    <rPh sb="10" eb="13">
      <t>カンセンショウ</t>
    </rPh>
    <rPh sb="13" eb="15">
      <t>カクダイ</t>
    </rPh>
    <rPh sb="16" eb="17">
      <t>トモナ</t>
    </rPh>
    <rPh sb="19" eb="21">
      <t>ジギョウ</t>
    </rPh>
    <rPh sb="22" eb="24">
      <t>キュウシ</t>
    </rPh>
    <rPh sb="28" eb="29">
      <t>タメ</t>
    </rPh>
    <phoneticPr fontId="3"/>
  </si>
  <si>
    <t>・職員増による。（感染対策等を目的とした計画的支出）</t>
    <rPh sb="1" eb="4">
      <t>ショクインゾウ</t>
    </rPh>
    <rPh sb="9" eb="11">
      <t>カンセン</t>
    </rPh>
    <rPh sb="11" eb="13">
      <t>タイサク</t>
    </rPh>
    <rPh sb="13" eb="14">
      <t>トウ</t>
    </rPh>
    <rPh sb="15" eb="17">
      <t>モクテキ</t>
    </rPh>
    <rPh sb="20" eb="23">
      <t>ケイカクテキ</t>
    </rPh>
    <rPh sb="23" eb="25">
      <t>シシュツ</t>
    </rPh>
    <phoneticPr fontId="3"/>
  </si>
  <si>
    <t>・新型コロナウイルス感染症拡大に伴い、時間外手当や危険手当が多く発生した為。</t>
    <rPh sb="1" eb="3">
      <t>シンガタ</t>
    </rPh>
    <rPh sb="10" eb="13">
      <t>カンセンショウ</t>
    </rPh>
    <rPh sb="13" eb="15">
      <t>カクダイ</t>
    </rPh>
    <rPh sb="16" eb="17">
      <t>トモナ</t>
    </rPh>
    <rPh sb="19" eb="22">
      <t>ジカンガイ</t>
    </rPh>
    <rPh sb="22" eb="24">
      <t>テアテ</t>
    </rPh>
    <rPh sb="25" eb="29">
      <t>キケンテアテ</t>
    </rPh>
    <rPh sb="30" eb="31">
      <t>オオ</t>
    </rPh>
    <rPh sb="32" eb="34">
      <t>ハッセイ</t>
    </rPh>
    <rPh sb="36" eb="37">
      <t>タメ</t>
    </rPh>
    <phoneticPr fontId="3"/>
  </si>
  <si>
    <t>・職員が退職した一方で、補充が出来なかった為。</t>
    <rPh sb="1" eb="3">
      <t>ショクイン</t>
    </rPh>
    <rPh sb="4" eb="6">
      <t>タイショク</t>
    </rPh>
    <rPh sb="8" eb="10">
      <t>イッポウ</t>
    </rPh>
    <rPh sb="12" eb="14">
      <t>ホジュウ</t>
    </rPh>
    <rPh sb="15" eb="17">
      <t>デキ</t>
    </rPh>
    <rPh sb="21" eb="22">
      <t>タメ</t>
    </rPh>
    <phoneticPr fontId="3"/>
  </si>
  <si>
    <t>・稼働率減に伴う収入減の一方で、新型コロナウイルス感染症陽性者発生に伴う急な欠勤に備えて職員を増やした為、収支が悪化した。</t>
    <rPh sb="1" eb="5">
      <t>カドウリツゲン</t>
    </rPh>
    <rPh sb="6" eb="7">
      <t>トモナ</t>
    </rPh>
    <rPh sb="8" eb="11">
      <t>シュウニュウゲン</t>
    </rPh>
    <rPh sb="12" eb="14">
      <t>イッポウ</t>
    </rPh>
    <rPh sb="16" eb="18">
      <t>シンガタ</t>
    </rPh>
    <rPh sb="25" eb="28">
      <t>カンセンショウ</t>
    </rPh>
    <rPh sb="28" eb="31">
      <t>ヨウセイシャ</t>
    </rPh>
    <rPh sb="31" eb="33">
      <t>ハッセイ</t>
    </rPh>
    <rPh sb="34" eb="35">
      <t>トモナ</t>
    </rPh>
    <rPh sb="36" eb="37">
      <t>キュウ</t>
    </rPh>
    <rPh sb="38" eb="40">
      <t>ケッキン</t>
    </rPh>
    <rPh sb="41" eb="42">
      <t>ソナ</t>
    </rPh>
    <rPh sb="44" eb="46">
      <t>ショクイン</t>
    </rPh>
    <rPh sb="47" eb="48">
      <t>フ</t>
    </rPh>
    <rPh sb="51" eb="52">
      <t>タメ</t>
    </rPh>
    <rPh sb="53" eb="55">
      <t>シュウシ</t>
    </rPh>
    <rPh sb="56" eb="58">
      <t>アッカ</t>
    </rPh>
    <phoneticPr fontId="3"/>
  </si>
  <si>
    <t>・稼働率増に伴う収入増の為。</t>
    <rPh sb="1" eb="4">
      <t>カドウリツ</t>
    </rPh>
    <rPh sb="4" eb="5">
      <t>ゾウ</t>
    </rPh>
    <rPh sb="6" eb="7">
      <t>トモナ</t>
    </rPh>
    <rPh sb="8" eb="10">
      <t>シュウニュウ</t>
    </rPh>
    <rPh sb="10" eb="11">
      <t>ゾウ</t>
    </rPh>
    <rPh sb="12" eb="13">
      <t>タメ</t>
    </rPh>
    <phoneticPr fontId="3"/>
  </si>
  <si>
    <t>・稼働率減及び今まで取得していた加算が取れなくなってしまった事に伴う収入減の為。</t>
    <rPh sb="1" eb="4">
      <t>カドウリツ</t>
    </rPh>
    <rPh sb="4" eb="5">
      <t>ゲン</t>
    </rPh>
    <rPh sb="5" eb="6">
      <t>オヨ</t>
    </rPh>
    <rPh sb="7" eb="8">
      <t>イマ</t>
    </rPh>
    <rPh sb="10" eb="12">
      <t>シュトク</t>
    </rPh>
    <rPh sb="16" eb="18">
      <t>カサン</t>
    </rPh>
    <rPh sb="19" eb="20">
      <t>ト</t>
    </rPh>
    <rPh sb="30" eb="31">
      <t>コト</t>
    </rPh>
    <rPh sb="32" eb="33">
      <t>トモナ</t>
    </rPh>
    <rPh sb="34" eb="37">
      <t>シュウニュウゲン</t>
    </rPh>
    <rPh sb="38" eb="39">
      <t>タメ</t>
    </rPh>
    <phoneticPr fontId="3"/>
  </si>
  <si>
    <t>・令和2年度と比較して令和3年度はサービス活動外収益（台風被害の助成金やコロナ助成金等）が大幅に減少した為。</t>
    <rPh sb="1" eb="3">
      <t>レイワ</t>
    </rPh>
    <rPh sb="4" eb="6">
      <t>ネンド</t>
    </rPh>
    <rPh sb="7" eb="9">
      <t>ヒカク</t>
    </rPh>
    <rPh sb="11" eb="13">
      <t>レイワ</t>
    </rPh>
    <rPh sb="14" eb="16">
      <t>ネンド</t>
    </rPh>
    <rPh sb="21" eb="23">
      <t>カツドウ</t>
    </rPh>
    <rPh sb="23" eb="24">
      <t>ソト</t>
    </rPh>
    <rPh sb="24" eb="26">
      <t>シュウエキ</t>
    </rPh>
    <rPh sb="27" eb="29">
      <t>タイフウ</t>
    </rPh>
    <rPh sb="29" eb="31">
      <t>ヒガイ</t>
    </rPh>
    <rPh sb="32" eb="35">
      <t>ジョセイキン</t>
    </rPh>
    <rPh sb="39" eb="42">
      <t>ジョセイキン</t>
    </rPh>
    <rPh sb="42" eb="43">
      <t>トウ</t>
    </rPh>
    <rPh sb="45" eb="47">
      <t>オオハバ</t>
    </rPh>
    <rPh sb="48" eb="50">
      <t>ゲンショウ</t>
    </rPh>
    <rPh sb="52" eb="53">
      <t>タメ</t>
    </rPh>
    <phoneticPr fontId="3"/>
  </si>
  <si>
    <t>・大きな修繕費用が発生した為。</t>
    <rPh sb="1" eb="2">
      <t>オオ</t>
    </rPh>
    <rPh sb="4" eb="6">
      <t>シュウゼン</t>
    </rPh>
    <rPh sb="6" eb="8">
      <t>ヒヨウ</t>
    </rPh>
    <rPh sb="9" eb="11">
      <t>ハッセイ</t>
    </rPh>
    <rPh sb="13" eb="14">
      <t>タメ</t>
    </rPh>
    <phoneticPr fontId="3"/>
  </si>
  <si>
    <t>・新型コロナウイルス感染症対策により、消耗品費、保健衛生費の支出が大幅に増大した。</t>
    <rPh sb="1" eb="3">
      <t>シンガタ</t>
    </rPh>
    <rPh sb="10" eb="13">
      <t>カンセンショウ</t>
    </rPh>
    <rPh sb="13" eb="15">
      <t>タイサク</t>
    </rPh>
    <rPh sb="19" eb="23">
      <t>ショウモウヒンヒ</t>
    </rPh>
    <rPh sb="24" eb="29">
      <t>ホケンエイセイヒ</t>
    </rPh>
    <rPh sb="30" eb="32">
      <t>シシュツ</t>
    </rPh>
    <rPh sb="33" eb="35">
      <t>オオハバ</t>
    </rPh>
    <rPh sb="36" eb="38">
      <t>ゾウダイ</t>
    </rPh>
    <phoneticPr fontId="3"/>
  </si>
  <si>
    <t>・新型コロナウイルス感染症により、営業縮小及び事業休止をしていた為。</t>
    <rPh sb="1" eb="3">
      <t>シンガタ</t>
    </rPh>
    <rPh sb="10" eb="13">
      <t>カンセンショウ</t>
    </rPh>
    <rPh sb="17" eb="19">
      <t>エイギョウ</t>
    </rPh>
    <rPh sb="19" eb="21">
      <t>シュクショウ</t>
    </rPh>
    <rPh sb="21" eb="22">
      <t>オヨ</t>
    </rPh>
    <rPh sb="23" eb="25">
      <t>ジギョウ</t>
    </rPh>
    <rPh sb="25" eb="27">
      <t>キュウシ</t>
    </rPh>
    <rPh sb="32" eb="33">
      <t>タメ</t>
    </rPh>
    <phoneticPr fontId="3"/>
  </si>
  <si>
    <t>・機械浴更新等、大きな修繕費用が発生している為。</t>
    <rPh sb="1" eb="4">
      <t>キカイヨク</t>
    </rPh>
    <rPh sb="4" eb="6">
      <t>コウシン</t>
    </rPh>
    <rPh sb="6" eb="7">
      <t>トウ</t>
    </rPh>
    <rPh sb="8" eb="9">
      <t>オオ</t>
    </rPh>
    <rPh sb="11" eb="13">
      <t>シュウゼン</t>
    </rPh>
    <rPh sb="13" eb="15">
      <t>ヒヨウ</t>
    </rPh>
    <rPh sb="16" eb="18">
      <t>ハッセイ</t>
    </rPh>
    <rPh sb="22" eb="23">
      <t>タメ</t>
    </rPh>
    <phoneticPr fontId="3"/>
  </si>
  <si>
    <t>・新型コロナウイルス感染症対策により、消耗品費、保健衛生費の支出が大幅に増大している為。</t>
    <rPh sb="1" eb="3">
      <t>シンガタ</t>
    </rPh>
    <rPh sb="10" eb="13">
      <t>カンセンショウ</t>
    </rPh>
    <rPh sb="13" eb="15">
      <t>タイサク</t>
    </rPh>
    <rPh sb="19" eb="23">
      <t>ショウモウヒンヒ</t>
    </rPh>
    <rPh sb="24" eb="29">
      <t>ホケンエイセイヒ</t>
    </rPh>
    <rPh sb="30" eb="32">
      <t>シシュツ</t>
    </rPh>
    <rPh sb="33" eb="35">
      <t>オオハバ</t>
    </rPh>
    <rPh sb="36" eb="38">
      <t>ゾウダイ</t>
    </rPh>
    <rPh sb="42" eb="43">
      <t>タメ</t>
    </rPh>
    <phoneticPr fontId="3"/>
  </si>
  <si>
    <t>・食材料費、水道光熱費、人件費（最低賃金上昇）、その他諸々の物価高騰により、支出の大幅増が見込まれる為。</t>
    <rPh sb="1" eb="5">
      <t>ショクザイリョウヒ</t>
    </rPh>
    <rPh sb="6" eb="11">
      <t>スイドウコウネツヒ</t>
    </rPh>
    <rPh sb="12" eb="15">
      <t>ジンケンヒ</t>
    </rPh>
    <rPh sb="16" eb="20">
      <t>サイテイチンギン</t>
    </rPh>
    <rPh sb="20" eb="22">
      <t>ジョウショウ</t>
    </rPh>
    <rPh sb="26" eb="27">
      <t>タ</t>
    </rPh>
    <rPh sb="27" eb="29">
      <t>モロモロ</t>
    </rPh>
    <rPh sb="30" eb="32">
      <t>ブッカ</t>
    </rPh>
    <rPh sb="32" eb="34">
      <t>コウトウ</t>
    </rPh>
    <rPh sb="38" eb="40">
      <t>シシュツ</t>
    </rPh>
    <rPh sb="41" eb="43">
      <t>オオハバ</t>
    </rPh>
    <rPh sb="43" eb="44">
      <t>ゾウ</t>
    </rPh>
    <rPh sb="45" eb="47">
      <t>ミコ</t>
    </rPh>
    <rPh sb="50" eb="51">
      <t>タメ</t>
    </rPh>
    <phoneticPr fontId="3"/>
  </si>
  <si>
    <t>・令和4年度は事業拡大（2単位営業）を実施しており、その分の増収を見込んでいる。</t>
    <rPh sb="1" eb="3">
      <t>レイワ</t>
    </rPh>
    <rPh sb="4" eb="6">
      <t>ネンド</t>
    </rPh>
    <rPh sb="7" eb="11">
      <t>ジギョウカクダイ</t>
    </rPh>
    <rPh sb="13" eb="15">
      <t>タンイ</t>
    </rPh>
    <rPh sb="15" eb="17">
      <t>エイギョウ</t>
    </rPh>
    <rPh sb="19" eb="21">
      <t>ジッシ</t>
    </rPh>
    <rPh sb="28" eb="29">
      <t>ブン</t>
    </rPh>
    <rPh sb="30" eb="32">
      <t>ゾウシュウ</t>
    </rPh>
    <rPh sb="33" eb="35">
      <t>ミコ</t>
    </rPh>
    <phoneticPr fontId="3"/>
  </si>
  <si>
    <t>・新型コロナウイルス感染症の影響で、近隣事業所の休止・縮小により当事業所の稼働率が上昇した為。</t>
    <rPh sb="1" eb="3">
      <t>シンガタ</t>
    </rPh>
    <rPh sb="10" eb="13">
      <t>カンセンショウ</t>
    </rPh>
    <rPh sb="14" eb="16">
      <t>エイキョウ</t>
    </rPh>
    <rPh sb="18" eb="20">
      <t>キンリン</t>
    </rPh>
    <rPh sb="20" eb="23">
      <t>ジギョウショ</t>
    </rPh>
    <rPh sb="24" eb="26">
      <t>キュウシ</t>
    </rPh>
    <rPh sb="27" eb="29">
      <t>シュクショウ</t>
    </rPh>
    <rPh sb="32" eb="36">
      <t>トウジギョウショ</t>
    </rPh>
    <rPh sb="37" eb="40">
      <t>カドウリツ</t>
    </rPh>
    <rPh sb="41" eb="43">
      <t>ジョウショウ</t>
    </rPh>
    <rPh sb="45" eb="46">
      <t>タメ</t>
    </rPh>
    <phoneticPr fontId="3"/>
  </si>
  <si>
    <t>・近隣地の同業他社増加の為。</t>
    <rPh sb="1" eb="4">
      <t>キンリンチ</t>
    </rPh>
    <rPh sb="5" eb="9">
      <t>ドウギョウタシャ</t>
    </rPh>
    <rPh sb="9" eb="11">
      <t>ゾウカ</t>
    </rPh>
    <rPh sb="12" eb="13">
      <t>タメ</t>
    </rPh>
    <phoneticPr fontId="3"/>
  </si>
  <si>
    <t>・職員増による。（陽性者発生の為、突発的に派遣会社及び人材紹介会社の採用。）</t>
    <rPh sb="1" eb="4">
      <t>ショクインゾウ</t>
    </rPh>
    <rPh sb="9" eb="12">
      <t>ヨウセイシャ</t>
    </rPh>
    <rPh sb="12" eb="14">
      <t>ハッセイ</t>
    </rPh>
    <rPh sb="15" eb="16">
      <t>タメ</t>
    </rPh>
    <rPh sb="17" eb="20">
      <t>トッパツテキ</t>
    </rPh>
    <rPh sb="21" eb="25">
      <t>ハケンカイシャ</t>
    </rPh>
    <rPh sb="25" eb="26">
      <t>オヨ</t>
    </rPh>
    <rPh sb="27" eb="31">
      <t>ジンザイショウカイ</t>
    </rPh>
    <rPh sb="31" eb="33">
      <t>カイシャ</t>
    </rPh>
    <rPh sb="34" eb="36">
      <t>サイヨウ</t>
    </rPh>
    <phoneticPr fontId="3"/>
  </si>
  <si>
    <t>・職員採用に係る人材紹介手数料、派遣職員費用等、今年度は直接雇用以外の経費が多く掛かっている為。</t>
    <rPh sb="1" eb="3">
      <t>ショクイン</t>
    </rPh>
    <rPh sb="3" eb="5">
      <t>サイヨウ</t>
    </rPh>
    <rPh sb="6" eb="7">
      <t>カカ</t>
    </rPh>
    <rPh sb="8" eb="12">
      <t>ジンザイショウカイ</t>
    </rPh>
    <rPh sb="12" eb="15">
      <t>テスウリョウ</t>
    </rPh>
    <rPh sb="16" eb="20">
      <t>ハケンショクイン</t>
    </rPh>
    <rPh sb="20" eb="22">
      <t>ヒヨウ</t>
    </rPh>
    <rPh sb="22" eb="23">
      <t>トウ</t>
    </rPh>
    <rPh sb="24" eb="27">
      <t>コンネンド</t>
    </rPh>
    <rPh sb="28" eb="32">
      <t>チョクセツコヨウ</t>
    </rPh>
    <rPh sb="32" eb="34">
      <t>イガイ</t>
    </rPh>
    <rPh sb="35" eb="37">
      <t>ケイヒ</t>
    </rPh>
    <rPh sb="38" eb="39">
      <t>オオ</t>
    </rPh>
    <rPh sb="40" eb="41">
      <t>カ</t>
    </rPh>
    <rPh sb="46" eb="47">
      <t>タメ</t>
    </rPh>
    <phoneticPr fontId="3"/>
  </si>
  <si>
    <t>・コロナ禍の状況が少々落ち着いてきており、利用者の増も期待できる為。（アンケート実施時点）</t>
    <rPh sb="4" eb="5">
      <t>ワザワイ</t>
    </rPh>
    <rPh sb="6" eb="8">
      <t>ジョウキョウ</t>
    </rPh>
    <rPh sb="9" eb="11">
      <t>ショウショウ</t>
    </rPh>
    <rPh sb="11" eb="12">
      <t>オ</t>
    </rPh>
    <rPh sb="13" eb="14">
      <t>ツ</t>
    </rPh>
    <rPh sb="21" eb="24">
      <t>リヨウシャ</t>
    </rPh>
    <rPh sb="25" eb="26">
      <t>ゾウ</t>
    </rPh>
    <rPh sb="27" eb="29">
      <t>キタイ</t>
    </rPh>
    <rPh sb="32" eb="33">
      <t>タメ</t>
    </rPh>
    <rPh sb="40" eb="42">
      <t>ジッシ</t>
    </rPh>
    <rPh sb="42" eb="44">
      <t>ジテン</t>
    </rPh>
    <phoneticPr fontId="3"/>
  </si>
  <si>
    <t>・職員配置について前年度より少ない人数で推移しており、収益は増を見込んでいる。</t>
    <rPh sb="1" eb="5">
      <t>ショクインハイチ</t>
    </rPh>
    <rPh sb="9" eb="12">
      <t>ゼンネンド</t>
    </rPh>
    <rPh sb="14" eb="15">
      <t>スク</t>
    </rPh>
    <rPh sb="17" eb="19">
      <t>ニンズウ</t>
    </rPh>
    <rPh sb="20" eb="22">
      <t>スイイ</t>
    </rPh>
    <rPh sb="27" eb="29">
      <t>シュウエキ</t>
    </rPh>
    <rPh sb="30" eb="31">
      <t>ゾウ</t>
    </rPh>
    <rPh sb="32" eb="34">
      <t>ミコ</t>
    </rPh>
    <phoneticPr fontId="3"/>
  </si>
  <si>
    <t>・職員及び利用者が、複数回新型コロナウイルス感染症陽性者となっている為、都度、稼働率が下がっている。休止日もあり、営業日数が前年度より下がっている為、減が見込まれる。</t>
    <rPh sb="1" eb="3">
      <t>ショクイン</t>
    </rPh>
    <rPh sb="3" eb="4">
      <t>オヨ</t>
    </rPh>
    <rPh sb="5" eb="8">
      <t>リヨウシャ</t>
    </rPh>
    <rPh sb="10" eb="13">
      <t>フクスウカイ</t>
    </rPh>
    <rPh sb="13" eb="15">
      <t>シンガタ</t>
    </rPh>
    <rPh sb="22" eb="25">
      <t>カンセンショウ</t>
    </rPh>
    <rPh sb="25" eb="28">
      <t>ヨウセイシャ</t>
    </rPh>
    <rPh sb="34" eb="35">
      <t>タメ</t>
    </rPh>
    <rPh sb="36" eb="38">
      <t>ツド</t>
    </rPh>
    <rPh sb="39" eb="42">
      <t>カドウリツ</t>
    </rPh>
    <rPh sb="43" eb="44">
      <t>サ</t>
    </rPh>
    <rPh sb="50" eb="52">
      <t>キュウシ</t>
    </rPh>
    <rPh sb="52" eb="53">
      <t>ヒ</t>
    </rPh>
    <rPh sb="57" eb="61">
      <t>エイギョウニッスウ</t>
    </rPh>
    <rPh sb="62" eb="65">
      <t>ゼンネンド</t>
    </rPh>
    <rPh sb="67" eb="68">
      <t>サ</t>
    </rPh>
    <rPh sb="73" eb="74">
      <t>タメ</t>
    </rPh>
    <rPh sb="75" eb="76">
      <t>ゲン</t>
    </rPh>
    <rPh sb="77" eb="79">
      <t>ミコ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</si>
</sst>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scheme val="minor"/>
    </font>
    <font>
      <sz val="8"/>
      <color theme="1"/>
      <name val="ＭＳ Ｐゴシック"/>
      <family val="2"/>
      <charset val="128"/>
      <scheme val="minor"/>
    </font>
    <font>
      <sz val="10"/>
      <name val="ＭＳ Ｐゴシック"/>
      <family val="3"/>
      <charset val="128"/>
      <scheme val="minor"/>
    </font>
    <font>
      <b/>
      <sz val="16"/>
      <color theme="1"/>
      <name val="Meiryo UI"/>
      <family val="3"/>
      <charset val="128"/>
    </font>
    <font>
      <sz val="11"/>
      <color theme="1"/>
      <name val="Meiryo UI"/>
      <family val="3"/>
      <charset val="128"/>
    </font>
    <font>
      <b/>
      <sz val="11"/>
      <color theme="1"/>
      <name val="Meiryo UI"/>
      <family val="3"/>
      <charset val="128"/>
    </font>
    <font>
      <sz val="10"/>
      <color theme="1"/>
      <name val="ＭＳ Ｐゴシック"/>
      <family val="2"/>
      <charset val="128"/>
      <scheme val="minor"/>
    </font>
    <font>
      <sz val="8"/>
      <name val="ＭＳ Ｐゴシック"/>
      <family val="3"/>
      <charset val="128"/>
      <scheme val="minor"/>
    </font>
    <font>
      <sz val="8"/>
      <color theme="1"/>
      <name val="Meiryo UI"/>
      <family val="3"/>
      <charset val="128"/>
    </font>
    <font>
      <sz val="11"/>
      <name val="Meiryo UI"/>
      <family val="3"/>
      <charset val="128"/>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3">
    <xf numFmtId="0" fontId="0" fillId="0" borderId="0" xfId="0">
      <alignment vertical="center"/>
    </xf>
    <xf numFmtId="0" fontId="2" fillId="0" borderId="0" xfId="0" applyFont="1" applyAlignment="1">
      <alignment horizontal="center" vertical="center" wrapText="1"/>
    </xf>
    <xf numFmtId="0" fontId="4" fillId="0" borderId="0" xfId="0" applyFont="1">
      <alignment vertical="center"/>
    </xf>
    <xf numFmtId="0" fontId="0" fillId="0" borderId="0" xfId="0" applyAlignment="1">
      <alignment vertical="center" wrapText="1"/>
    </xf>
    <xf numFmtId="38" fontId="0" fillId="0" borderId="0" xfId="0" applyNumberFormat="1" applyAlignment="1">
      <alignment vertical="center" wrapText="1"/>
    </xf>
    <xf numFmtId="38" fontId="0" fillId="0" borderId="0" xfId="0" applyNumberFormat="1">
      <alignment vertical="center"/>
    </xf>
    <xf numFmtId="38" fontId="5" fillId="0" borderId="0" xfId="0" applyNumberFormat="1" applyFont="1">
      <alignment vertical="center"/>
    </xf>
    <xf numFmtId="38" fontId="5" fillId="0" borderId="0" xfId="0" applyNumberFormat="1" applyFont="1" applyAlignment="1">
      <alignment vertical="center" wrapText="1"/>
    </xf>
    <xf numFmtId="0" fontId="5" fillId="0" borderId="0" xfId="0" applyFont="1">
      <alignment vertical="center"/>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14" fontId="9" fillId="0" borderId="0" xfId="0" applyNumberFormat="1" applyFont="1">
      <alignment vertical="center"/>
    </xf>
    <xf numFmtId="0" fontId="8" fillId="0" borderId="1" xfId="0" applyFont="1" applyBorder="1" applyAlignment="1">
      <alignment horizontal="center" vertical="center"/>
    </xf>
    <xf numFmtId="38" fontId="8" fillId="0" borderId="1" xfId="0" applyNumberFormat="1"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1" xfId="0" applyFont="1" applyBorder="1">
      <alignment vertical="center"/>
    </xf>
    <xf numFmtId="38" fontId="8" fillId="0" borderId="1" xfId="1" applyFont="1" applyBorder="1">
      <alignment vertical="center"/>
    </xf>
    <xf numFmtId="38" fontId="8" fillId="0" borderId="1" xfId="0" applyNumberFormat="1" applyFont="1" applyBorder="1">
      <alignment vertical="center"/>
    </xf>
    <xf numFmtId="10" fontId="8" fillId="0" borderId="0" xfId="0" applyNumberFormat="1" applyFont="1">
      <alignment vertical="center"/>
    </xf>
    <xf numFmtId="10" fontId="8" fillId="0" borderId="1" xfId="0" applyNumberFormat="1" applyFont="1" applyBorder="1" applyAlignment="1">
      <alignment horizontal="right" vertical="center"/>
    </xf>
    <xf numFmtId="0" fontId="8" fillId="0" borderId="2" xfId="0" applyFont="1" applyBorder="1">
      <alignment vertical="center"/>
    </xf>
    <xf numFmtId="38" fontId="8" fillId="0" borderId="2" xfId="1" applyFont="1" applyBorder="1">
      <alignment vertical="center"/>
    </xf>
    <xf numFmtId="0" fontId="8" fillId="0" borderId="0" xfId="0" applyFont="1" applyAlignment="1">
      <alignment vertical="center" wrapText="1"/>
    </xf>
    <xf numFmtId="10" fontId="8" fillId="0" borderId="1" xfId="2" applyNumberFormat="1" applyFont="1" applyBorder="1">
      <alignment vertical="center"/>
    </xf>
    <xf numFmtId="10" fontId="8" fillId="0" borderId="2" xfId="2" applyNumberFormat="1" applyFont="1" applyBorder="1">
      <alignment vertical="center"/>
    </xf>
    <xf numFmtId="38" fontId="0" fillId="0" borderId="0" xfId="0" applyNumberFormat="1" applyAlignment="1">
      <alignment horizontal="left" vertical="center" wrapText="1"/>
    </xf>
    <xf numFmtId="38" fontId="10" fillId="0" borderId="0" xfId="0" applyNumberFormat="1" applyFont="1" applyAlignment="1">
      <alignment vertical="center" wrapText="1"/>
    </xf>
    <xf numFmtId="38" fontId="2" fillId="0" borderId="0" xfId="0" applyNumberFormat="1" applyFont="1">
      <alignment vertical="center"/>
    </xf>
    <xf numFmtId="0" fontId="0" fillId="0" borderId="0" xfId="0" applyAlignment="1">
      <alignment horizontal="left" vertical="center" wrapText="1"/>
    </xf>
    <xf numFmtId="0" fontId="11" fillId="0" borderId="0" xfId="0" applyFont="1" applyAlignment="1">
      <alignment vertical="center" wrapText="1"/>
    </xf>
    <xf numFmtId="38" fontId="0" fillId="0" borderId="0" xfId="0" applyNumberFormat="1" applyAlignment="1">
      <alignment horizontal="left" vertical="center"/>
    </xf>
    <xf numFmtId="0" fontId="4" fillId="0" borderId="0" xfId="0" applyFont="1" applyAlignment="1">
      <alignment horizontal="left" vertical="center" wrapText="1"/>
    </xf>
    <xf numFmtId="0" fontId="12" fillId="0" borderId="0" xfId="0" applyFont="1">
      <alignment vertical="center"/>
    </xf>
    <xf numFmtId="38" fontId="0" fillId="2" borderId="0" xfId="0" applyNumberFormat="1" applyFill="1">
      <alignment vertical="center"/>
    </xf>
    <xf numFmtId="10" fontId="8" fillId="0" borderId="1" xfId="2" applyNumberFormat="1" applyFont="1" applyFill="1" applyBorder="1">
      <alignment vertical="center"/>
    </xf>
    <xf numFmtId="38" fontId="7" fillId="0" borderId="0" xfId="1" applyFont="1">
      <alignment vertical="center"/>
    </xf>
    <xf numFmtId="38" fontId="8" fillId="0" borderId="0" xfId="1" applyFont="1">
      <alignment vertical="center"/>
    </xf>
    <xf numFmtId="38" fontId="9" fillId="0" borderId="0" xfId="1" applyFont="1">
      <alignment vertical="center"/>
    </xf>
    <xf numFmtId="38" fontId="8" fillId="0" borderId="0" xfId="1" applyFont="1" applyAlignment="1">
      <alignment horizontal="center" vertical="center" wrapText="1"/>
    </xf>
    <xf numFmtId="0" fontId="13" fillId="2" borderId="1" xfId="0" applyFont="1" applyFill="1" applyBorder="1" applyAlignment="1">
      <alignment horizontal="center" vertical="center"/>
    </xf>
    <xf numFmtId="38" fontId="8" fillId="2" borderId="1" xfId="0" applyNumberFormat="1" applyFont="1" applyFill="1" applyBorder="1" applyAlignment="1">
      <alignment horizontal="center" vertical="center"/>
    </xf>
    <xf numFmtId="38" fontId="8" fillId="0" borderId="0" xfId="0" applyNumberFormat="1" applyFont="1">
      <alignment vertical="center"/>
    </xf>
    <xf numFmtId="0" fontId="8" fillId="2" borderId="1" xfId="0" applyFont="1" applyFill="1" applyBorder="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textRotation="255"/>
    </xf>
    <xf numFmtId="0" fontId="12" fillId="0" borderId="2" xfId="0" applyFont="1" applyBorder="1" applyAlignment="1">
      <alignment horizontal="center" vertical="center" textRotation="255"/>
    </xf>
    <xf numFmtId="0" fontId="12" fillId="0" borderId="1" xfId="0" applyFont="1" applyBorder="1" applyAlignment="1">
      <alignment horizontal="center" vertical="center" textRotation="255"/>
    </xf>
    <xf numFmtId="0" fontId="8" fillId="0" borderId="0" xfId="0" applyFont="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86"/>
  <sheetViews>
    <sheetView topLeftCell="A16" workbookViewId="0"/>
  </sheetViews>
  <sheetFormatPr defaultRowHeight="13.5" x14ac:dyDescent="0.15"/>
  <cols>
    <col min="1" max="1" width="3.375" bestFit="1" customWidth="1"/>
    <col min="2" max="2" width="31.625" customWidth="1"/>
    <col min="3" max="3" width="13.5" customWidth="1"/>
    <col min="4" max="4" width="9" customWidth="1"/>
    <col min="5" max="5" width="6.125" customWidth="1"/>
    <col min="6" max="6" width="13" bestFit="1" customWidth="1"/>
    <col min="7" max="8" width="17.125" style="5" bestFit="1" customWidth="1"/>
    <col min="9" max="9" width="74.5" style="5" bestFit="1" customWidth="1"/>
    <col min="10" max="11" width="17.5" bestFit="1" customWidth="1"/>
    <col min="12" max="12" width="87.5" style="5" bestFit="1" customWidth="1"/>
    <col min="13" max="14" width="15" bestFit="1" customWidth="1"/>
    <col min="15" max="15" width="82.875" style="5" bestFit="1" customWidth="1"/>
    <col min="16" max="16" width="15.5" customWidth="1"/>
    <col min="17" max="17" width="143" bestFit="1" customWidth="1"/>
    <col min="18" max="18" width="86.5" customWidth="1"/>
  </cols>
  <sheetData>
    <row r="1" spans="1:18" ht="46.5" customHeight="1" x14ac:dyDescent="0.15">
      <c r="A1" t="s">
        <v>25</v>
      </c>
      <c r="B1" s="1" t="s">
        <v>47</v>
      </c>
      <c r="C1" s="1" t="s">
        <v>0</v>
      </c>
      <c r="D1" s="1" t="s">
        <v>1</v>
      </c>
      <c r="E1" s="1" t="s">
        <v>2</v>
      </c>
      <c r="F1" s="1" t="s">
        <v>3</v>
      </c>
      <c r="G1" s="4" t="s">
        <v>16</v>
      </c>
      <c r="H1" s="4" t="s">
        <v>17</v>
      </c>
      <c r="I1" s="4" t="s">
        <v>22</v>
      </c>
      <c r="J1" s="3" t="s">
        <v>18</v>
      </c>
      <c r="K1" s="3" t="s">
        <v>19</v>
      </c>
      <c r="L1" s="4" t="s">
        <v>22</v>
      </c>
      <c r="M1" s="3" t="s">
        <v>20</v>
      </c>
      <c r="N1" s="3" t="s">
        <v>21</v>
      </c>
      <c r="O1" s="4" t="s">
        <v>22</v>
      </c>
      <c r="P1" s="3" t="s">
        <v>23</v>
      </c>
      <c r="Q1" s="3" t="s">
        <v>24</v>
      </c>
      <c r="R1" s="3" t="s">
        <v>26</v>
      </c>
    </row>
    <row r="2" spans="1:18" x14ac:dyDescent="0.15">
      <c r="A2">
        <v>1</v>
      </c>
      <c r="B2" s="2" t="s">
        <v>48</v>
      </c>
      <c r="C2" s="2" t="s">
        <v>49</v>
      </c>
      <c r="D2" s="2" t="s">
        <v>50</v>
      </c>
      <c r="E2" s="2">
        <v>25</v>
      </c>
      <c r="F2" s="2" t="s">
        <v>51</v>
      </c>
      <c r="G2" s="5">
        <v>58562267</v>
      </c>
      <c r="H2" s="5">
        <v>52715895</v>
      </c>
      <c r="I2" s="5" t="s">
        <v>52</v>
      </c>
      <c r="J2" s="5">
        <v>41315072</v>
      </c>
      <c r="K2" s="5">
        <v>42901294</v>
      </c>
      <c r="L2" s="5" t="s">
        <v>53</v>
      </c>
      <c r="M2" s="5">
        <v>7449174</v>
      </c>
      <c r="N2" s="5">
        <v>1194394</v>
      </c>
      <c r="O2" s="5" t="s">
        <v>54</v>
      </c>
      <c r="P2" t="s">
        <v>55</v>
      </c>
      <c r="Q2" s="5" t="s">
        <v>56</v>
      </c>
    </row>
    <row r="3" spans="1:18" ht="27" x14ac:dyDescent="0.15">
      <c r="A3">
        <v>2</v>
      </c>
      <c r="B3" s="2" t="s">
        <v>57</v>
      </c>
      <c r="C3" s="2" t="s">
        <v>58</v>
      </c>
      <c r="D3" s="2" t="s">
        <v>59</v>
      </c>
      <c r="E3" s="2">
        <v>14</v>
      </c>
      <c r="F3" s="2" t="s">
        <v>60</v>
      </c>
      <c r="G3" s="5">
        <v>26545450</v>
      </c>
      <c r="H3" s="5">
        <v>20597807</v>
      </c>
      <c r="I3" s="30" t="s">
        <v>61</v>
      </c>
      <c r="J3" s="5">
        <v>19043756</v>
      </c>
      <c r="K3" s="5">
        <v>20872463</v>
      </c>
      <c r="L3" s="5" t="s">
        <v>62</v>
      </c>
      <c r="M3" s="5">
        <v>1457633</v>
      </c>
      <c r="N3" s="5">
        <v>-2697373</v>
      </c>
      <c r="O3" s="4" t="s">
        <v>63</v>
      </c>
      <c r="P3" t="s">
        <v>55</v>
      </c>
      <c r="Q3" s="4" t="s">
        <v>64</v>
      </c>
      <c r="R3" s="31" t="s">
        <v>65</v>
      </c>
    </row>
    <row r="4" spans="1:18" x14ac:dyDescent="0.15">
      <c r="A4">
        <v>3</v>
      </c>
      <c r="B4" s="2" t="s">
        <v>399</v>
      </c>
      <c r="C4" s="2" t="s">
        <v>66</v>
      </c>
      <c r="D4" s="2" t="s">
        <v>14</v>
      </c>
      <c r="E4" s="2">
        <v>40</v>
      </c>
      <c r="F4" s="2" t="s">
        <v>51</v>
      </c>
      <c r="G4" s="5">
        <v>95871837</v>
      </c>
      <c r="H4" s="5">
        <v>94198146</v>
      </c>
      <c r="I4" s="5" t="s">
        <v>67</v>
      </c>
      <c r="J4" s="5">
        <v>58930624</v>
      </c>
      <c r="K4" s="5">
        <v>57994538</v>
      </c>
      <c r="L4" s="5" t="s">
        <v>68</v>
      </c>
      <c r="M4" s="5">
        <v>5801169</v>
      </c>
      <c r="N4" s="5">
        <v>2264830</v>
      </c>
      <c r="O4" s="5" t="s">
        <v>69</v>
      </c>
      <c r="P4" t="s">
        <v>55</v>
      </c>
      <c r="Q4" s="5" t="s">
        <v>70</v>
      </c>
    </row>
    <row r="5" spans="1:18" x14ac:dyDescent="0.15">
      <c r="A5">
        <v>4</v>
      </c>
      <c r="B5" s="2" t="s">
        <v>347</v>
      </c>
      <c r="C5" s="2" t="s">
        <v>66</v>
      </c>
      <c r="D5" s="2" t="s">
        <v>14</v>
      </c>
      <c r="E5" s="2">
        <v>35</v>
      </c>
      <c r="F5" s="2" t="s">
        <v>51</v>
      </c>
      <c r="G5" s="5">
        <v>74142496</v>
      </c>
      <c r="H5" s="5">
        <v>76700665</v>
      </c>
      <c r="I5" s="5" t="s">
        <v>71</v>
      </c>
      <c r="J5" s="5">
        <v>40909352</v>
      </c>
      <c r="K5" s="5">
        <v>43216645</v>
      </c>
      <c r="L5" s="5" t="s">
        <v>72</v>
      </c>
      <c r="M5" s="5">
        <v>-713441</v>
      </c>
      <c r="N5" s="5">
        <v>951443</v>
      </c>
      <c r="O5" s="5" t="s">
        <v>73</v>
      </c>
      <c r="P5" t="s">
        <v>74</v>
      </c>
      <c r="Q5" s="5" t="s">
        <v>75</v>
      </c>
      <c r="R5" s="6"/>
    </row>
    <row r="6" spans="1:18" ht="22.5" customHeight="1" x14ac:dyDescent="0.15">
      <c r="A6">
        <v>5</v>
      </c>
      <c r="B6" s="2" t="s">
        <v>76</v>
      </c>
      <c r="C6" s="2" t="s">
        <v>77</v>
      </c>
      <c r="D6" s="2" t="s">
        <v>78</v>
      </c>
      <c r="E6" s="2">
        <v>84</v>
      </c>
      <c r="F6" s="2" t="s">
        <v>51</v>
      </c>
      <c r="G6" s="5">
        <v>157227596</v>
      </c>
      <c r="H6" s="5">
        <v>144913581</v>
      </c>
      <c r="I6" s="4" t="s">
        <v>79</v>
      </c>
      <c r="J6" s="5">
        <v>100670461</v>
      </c>
      <c r="K6" s="5">
        <v>96559471</v>
      </c>
      <c r="L6" s="5" t="s">
        <v>80</v>
      </c>
      <c r="M6" s="5">
        <v>-1186473</v>
      </c>
      <c r="N6" s="5">
        <v>-7697424</v>
      </c>
      <c r="O6" s="6"/>
      <c r="P6" t="s">
        <v>55</v>
      </c>
      <c r="Q6" s="32" t="s">
        <v>81</v>
      </c>
      <c r="R6" s="10"/>
    </row>
    <row r="7" spans="1:18" ht="25.5" customHeight="1" x14ac:dyDescent="0.15">
      <c r="A7">
        <v>6</v>
      </c>
      <c r="B7" s="2" t="s">
        <v>348</v>
      </c>
      <c r="C7" s="2" t="s">
        <v>82</v>
      </c>
      <c r="D7" s="2" t="s">
        <v>14</v>
      </c>
      <c r="E7" s="2">
        <v>35</v>
      </c>
      <c r="F7" s="2" t="s">
        <v>51</v>
      </c>
      <c r="G7" s="5">
        <v>50609062</v>
      </c>
      <c r="H7" s="5">
        <v>43945410</v>
      </c>
      <c r="I7" s="4" t="s">
        <v>83</v>
      </c>
      <c r="J7" s="5">
        <v>46948230</v>
      </c>
      <c r="K7" s="5">
        <v>50916002</v>
      </c>
      <c r="L7" s="5" t="s">
        <v>84</v>
      </c>
      <c r="M7" s="5">
        <v>-12405016</v>
      </c>
      <c r="N7" s="5">
        <v>-18816025</v>
      </c>
      <c r="O7" s="5" t="s">
        <v>85</v>
      </c>
      <c r="P7" t="s">
        <v>55</v>
      </c>
      <c r="Q7" s="4" t="s">
        <v>86</v>
      </c>
      <c r="R7" s="5" t="s">
        <v>87</v>
      </c>
    </row>
    <row r="8" spans="1:18" ht="27" x14ac:dyDescent="0.15">
      <c r="A8">
        <v>7</v>
      </c>
      <c r="B8" s="9" t="s">
        <v>349</v>
      </c>
      <c r="C8" s="2" t="s">
        <v>88</v>
      </c>
      <c r="D8" s="2" t="s">
        <v>89</v>
      </c>
      <c r="E8" s="2">
        <v>18</v>
      </c>
      <c r="F8" s="2" t="s">
        <v>60</v>
      </c>
      <c r="G8" s="5">
        <v>15826426</v>
      </c>
      <c r="H8" s="5">
        <v>14009673</v>
      </c>
      <c r="I8" s="30" t="s">
        <v>90</v>
      </c>
      <c r="J8" s="5">
        <v>13685786</v>
      </c>
      <c r="K8" s="5">
        <v>13988578</v>
      </c>
      <c r="L8" s="5" t="s">
        <v>91</v>
      </c>
      <c r="M8" s="5">
        <v>-4706153</v>
      </c>
      <c r="N8" s="5">
        <v>-6755783</v>
      </c>
      <c r="O8" s="30" t="s">
        <v>90</v>
      </c>
      <c r="P8" t="s">
        <v>55</v>
      </c>
      <c r="Q8" s="3" t="s">
        <v>92</v>
      </c>
    </row>
    <row r="9" spans="1:18" x14ac:dyDescent="0.15">
      <c r="A9">
        <v>8</v>
      </c>
      <c r="B9" s="2" t="s">
        <v>350</v>
      </c>
      <c r="C9" s="2" t="s">
        <v>93</v>
      </c>
      <c r="D9" s="2" t="s">
        <v>89</v>
      </c>
      <c r="E9" s="2">
        <v>37</v>
      </c>
      <c r="F9" s="2" t="s">
        <v>51</v>
      </c>
      <c r="G9" s="5">
        <v>83400571</v>
      </c>
      <c r="H9" s="5">
        <v>75411424</v>
      </c>
      <c r="I9" s="5" t="s">
        <v>94</v>
      </c>
      <c r="J9" s="5">
        <v>63298687</v>
      </c>
      <c r="K9" s="5">
        <v>64000867</v>
      </c>
      <c r="M9" s="5">
        <v>8528963</v>
      </c>
      <c r="N9" s="5">
        <v>-42574</v>
      </c>
      <c r="O9" s="5" t="s">
        <v>94</v>
      </c>
      <c r="P9" t="s">
        <v>74</v>
      </c>
      <c r="Q9" s="5" t="s">
        <v>95</v>
      </c>
      <c r="R9" s="5"/>
    </row>
    <row r="10" spans="1:18" ht="26.25" customHeight="1" x14ac:dyDescent="0.15">
      <c r="A10">
        <v>9</v>
      </c>
      <c r="B10" s="2" t="s">
        <v>351</v>
      </c>
      <c r="C10" s="2" t="s">
        <v>96</v>
      </c>
      <c r="D10" s="2" t="s">
        <v>97</v>
      </c>
      <c r="E10" s="2">
        <v>40</v>
      </c>
      <c r="F10" s="2" t="s">
        <v>51</v>
      </c>
      <c r="G10" s="5">
        <v>77977738</v>
      </c>
      <c r="H10" s="5">
        <v>64547275</v>
      </c>
      <c r="I10" s="5" t="s">
        <v>98</v>
      </c>
      <c r="J10" s="5">
        <v>48888705</v>
      </c>
      <c r="K10" s="5">
        <v>39694154</v>
      </c>
      <c r="L10" s="5" t="s">
        <v>99</v>
      </c>
      <c r="M10" s="5">
        <v>6216257</v>
      </c>
      <c r="N10" s="5">
        <v>4707894</v>
      </c>
      <c r="O10" s="4" t="s">
        <v>100</v>
      </c>
      <c r="P10" t="s">
        <v>74</v>
      </c>
      <c r="Q10" s="5" t="s">
        <v>101</v>
      </c>
      <c r="R10" s="7"/>
    </row>
    <row r="11" spans="1:18" ht="26.25" customHeight="1" x14ac:dyDescent="0.15">
      <c r="A11">
        <v>10</v>
      </c>
      <c r="B11" s="2" t="s">
        <v>352</v>
      </c>
      <c r="C11" s="2" t="s">
        <v>102</v>
      </c>
      <c r="D11" s="2" t="s">
        <v>103</v>
      </c>
      <c r="E11" s="2">
        <v>30</v>
      </c>
      <c r="F11" s="2" t="s">
        <v>51</v>
      </c>
      <c r="G11" s="5">
        <v>71480758</v>
      </c>
      <c r="H11" s="5">
        <v>74898664</v>
      </c>
      <c r="I11" s="5" t="s">
        <v>104</v>
      </c>
      <c r="J11" s="5">
        <v>46646629</v>
      </c>
      <c r="K11" s="5">
        <v>50414828</v>
      </c>
      <c r="L11" s="4" t="s">
        <v>105</v>
      </c>
      <c r="M11" s="5">
        <v>6607055</v>
      </c>
      <c r="N11" s="5">
        <v>45673697</v>
      </c>
      <c r="O11" s="4" t="s">
        <v>106</v>
      </c>
      <c r="P11" t="s">
        <v>55</v>
      </c>
      <c r="Q11" s="4" t="s">
        <v>107</v>
      </c>
      <c r="R11" s="6"/>
    </row>
    <row r="12" spans="1:18" ht="27" x14ac:dyDescent="0.15">
      <c r="A12">
        <v>11</v>
      </c>
      <c r="B12" s="2" t="s">
        <v>353</v>
      </c>
      <c r="C12" s="2" t="s">
        <v>108</v>
      </c>
      <c r="D12" s="2" t="s">
        <v>109</v>
      </c>
      <c r="E12" s="2">
        <v>35</v>
      </c>
      <c r="F12" s="2" t="s">
        <v>51</v>
      </c>
      <c r="G12" s="5">
        <v>101307679</v>
      </c>
      <c r="H12" s="5">
        <v>108336412</v>
      </c>
      <c r="I12" s="4" t="s">
        <v>110</v>
      </c>
      <c r="J12" s="5">
        <v>70117019</v>
      </c>
      <c r="K12" s="5">
        <v>70963561</v>
      </c>
      <c r="L12" s="5" t="s">
        <v>111</v>
      </c>
      <c r="M12" s="5">
        <v>178608</v>
      </c>
      <c r="N12" s="5">
        <v>7269370</v>
      </c>
      <c r="O12" s="5" t="s">
        <v>112</v>
      </c>
      <c r="P12" t="s">
        <v>55</v>
      </c>
      <c r="Q12" s="3" t="s">
        <v>113</v>
      </c>
    </row>
    <row r="13" spans="1:18" x14ac:dyDescent="0.15">
      <c r="A13">
        <v>12</v>
      </c>
      <c r="B13" s="2" t="s">
        <v>354</v>
      </c>
      <c r="C13" s="2" t="s">
        <v>114</v>
      </c>
      <c r="D13" s="2" t="s">
        <v>109</v>
      </c>
      <c r="E13" s="2">
        <v>25</v>
      </c>
      <c r="F13" s="2" t="s">
        <v>51</v>
      </c>
      <c r="G13" s="5">
        <v>24734567</v>
      </c>
      <c r="H13" s="5">
        <v>27289342</v>
      </c>
      <c r="J13" s="5">
        <v>20938009</v>
      </c>
      <c r="K13" s="5">
        <v>21167641</v>
      </c>
      <c r="M13" s="5">
        <v>-4237761</v>
      </c>
      <c r="N13" s="5">
        <v>-2955611</v>
      </c>
      <c r="P13" t="s">
        <v>74</v>
      </c>
      <c r="Q13" s="5"/>
    </row>
    <row r="14" spans="1:18" ht="27.75" customHeight="1" x14ac:dyDescent="0.15">
      <c r="A14">
        <v>13</v>
      </c>
      <c r="B14" s="9" t="s">
        <v>355</v>
      </c>
      <c r="C14" s="2" t="s">
        <v>115</v>
      </c>
      <c r="D14" s="2" t="s">
        <v>109</v>
      </c>
      <c r="E14" s="2">
        <v>18</v>
      </c>
      <c r="F14" s="2" t="s">
        <v>60</v>
      </c>
      <c r="G14" s="5">
        <v>45791067</v>
      </c>
      <c r="H14" s="5">
        <v>43982601</v>
      </c>
      <c r="I14" s="5" t="s">
        <v>116</v>
      </c>
      <c r="J14" s="5">
        <v>34835243</v>
      </c>
      <c r="K14" s="5">
        <v>31046458</v>
      </c>
      <c r="L14" s="5" t="s">
        <v>117</v>
      </c>
      <c r="M14" s="5">
        <v>-209090</v>
      </c>
      <c r="N14" s="5">
        <v>2114146</v>
      </c>
      <c r="O14" s="4" t="s">
        <v>118</v>
      </c>
      <c r="P14" t="s">
        <v>74</v>
      </c>
      <c r="Q14" s="3" t="s">
        <v>119</v>
      </c>
      <c r="R14" s="3" t="s">
        <v>120</v>
      </c>
    </row>
    <row r="15" spans="1:18" ht="54" x14ac:dyDescent="0.15">
      <c r="A15">
        <v>14</v>
      </c>
      <c r="B15" s="9" t="s">
        <v>356</v>
      </c>
      <c r="C15" s="2" t="s">
        <v>108</v>
      </c>
      <c r="D15" s="2" t="s">
        <v>109</v>
      </c>
      <c r="E15" s="2">
        <v>30</v>
      </c>
      <c r="F15" s="2" t="s">
        <v>51</v>
      </c>
      <c r="G15" s="5">
        <v>58511850</v>
      </c>
      <c r="H15" s="5">
        <v>56770221</v>
      </c>
      <c r="I15" s="6"/>
      <c r="J15" s="5">
        <v>42030038</v>
      </c>
      <c r="K15" s="5">
        <v>44173631</v>
      </c>
      <c r="L15" s="6"/>
      <c r="M15" s="5">
        <v>1388459</v>
      </c>
      <c r="N15" s="5">
        <v>-2450470</v>
      </c>
      <c r="P15" t="s">
        <v>55</v>
      </c>
      <c r="Q15" s="3" t="s">
        <v>121</v>
      </c>
      <c r="R15" s="3" t="s">
        <v>122</v>
      </c>
    </row>
    <row r="16" spans="1:18" ht="24.75" customHeight="1" x14ac:dyDescent="0.15">
      <c r="A16">
        <v>15</v>
      </c>
      <c r="B16" s="2" t="s">
        <v>123</v>
      </c>
      <c r="C16" s="2" t="s">
        <v>124</v>
      </c>
      <c r="D16" s="2" t="s">
        <v>125</v>
      </c>
      <c r="E16" s="2">
        <v>10</v>
      </c>
      <c r="F16" s="2" t="s">
        <v>60</v>
      </c>
      <c r="G16" s="5">
        <v>319286</v>
      </c>
      <c r="H16" s="38">
        <v>0</v>
      </c>
      <c r="I16" s="5" t="s">
        <v>126</v>
      </c>
      <c r="J16" s="5">
        <v>2807866</v>
      </c>
      <c r="K16" s="38">
        <v>0</v>
      </c>
      <c r="L16" s="5" t="s">
        <v>126</v>
      </c>
      <c r="M16" s="5">
        <v>-8413524</v>
      </c>
      <c r="N16" s="5">
        <v>-6036644</v>
      </c>
      <c r="O16" s="5" t="s">
        <v>126</v>
      </c>
      <c r="P16" t="s">
        <v>74</v>
      </c>
      <c r="Q16" s="30" t="s">
        <v>127</v>
      </c>
      <c r="R16" s="4" t="s">
        <v>128</v>
      </c>
    </row>
    <row r="17" spans="1:18" ht="40.5" x14ac:dyDescent="0.15">
      <c r="A17">
        <v>16</v>
      </c>
      <c r="B17" s="2" t="s">
        <v>357</v>
      </c>
      <c r="C17" s="2" t="s">
        <v>129</v>
      </c>
      <c r="D17" s="2" t="s">
        <v>130</v>
      </c>
      <c r="E17" s="2">
        <v>30</v>
      </c>
      <c r="F17" s="2" t="s">
        <v>51</v>
      </c>
      <c r="G17" s="5">
        <v>62444515</v>
      </c>
      <c r="H17" s="5">
        <v>71618861</v>
      </c>
      <c r="I17" s="5" t="s">
        <v>131</v>
      </c>
      <c r="J17" s="5">
        <v>38188595</v>
      </c>
      <c r="K17" s="5">
        <v>40423356</v>
      </c>
      <c r="L17" s="5" t="s">
        <v>132</v>
      </c>
      <c r="M17" s="5">
        <v>-2253615</v>
      </c>
      <c r="N17" s="5">
        <v>-2713893</v>
      </c>
      <c r="O17" s="4" t="s">
        <v>133</v>
      </c>
      <c r="P17" t="s">
        <v>134</v>
      </c>
      <c r="Q17" s="5" t="s">
        <v>135</v>
      </c>
      <c r="R17" s="4" t="s">
        <v>136</v>
      </c>
    </row>
    <row r="18" spans="1:18" ht="27" x14ac:dyDescent="0.15">
      <c r="A18">
        <v>17</v>
      </c>
      <c r="B18" s="9" t="s">
        <v>358</v>
      </c>
      <c r="C18" s="2" t="s">
        <v>137</v>
      </c>
      <c r="D18" s="2" t="s">
        <v>130</v>
      </c>
      <c r="E18" s="2">
        <v>45</v>
      </c>
      <c r="F18" s="2" t="s">
        <v>51</v>
      </c>
      <c r="G18" s="5">
        <v>101272011</v>
      </c>
      <c r="H18" s="5">
        <v>103003572</v>
      </c>
      <c r="I18" s="5" t="s">
        <v>138</v>
      </c>
      <c r="J18" s="5">
        <v>70218700</v>
      </c>
      <c r="K18" s="5">
        <v>70272488</v>
      </c>
      <c r="L18" s="4" t="s">
        <v>139</v>
      </c>
      <c r="M18" s="5">
        <v>9021128</v>
      </c>
      <c r="N18" s="5">
        <v>12699438</v>
      </c>
      <c r="O18" s="32" t="s">
        <v>140</v>
      </c>
      <c r="P18" t="s">
        <v>55</v>
      </c>
      <c r="Q18" s="5" t="s">
        <v>141</v>
      </c>
    </row>
    <row r="19" spans="1:18" ht="31.5" customHeight="1" x14ac:dyDescent="0.15">
      <c r="A19">
        <v>18</v>
      </c>
      <c r="B19" s="36" t="s">
        <v>359</v>
      </c>
      <c r="C19" s="2" t="s">
        <v>124</v>
      </c>
      <c r="D19" s="2" t="s">
        <v>125</v>
      </c>
      <c r="E19" s="2">
        <v>45</v>
      </c>
      <c r="F19" s="2" t="s">
        <v>51</v>
      </c>
      <c r="G19" s="5">
        <v>83714416</v>
      </c>
      <c r="H19" s="5">
        <v>76206075</v>
      </c>
      <c r="I19" s="4" t="s">
        <v>142</v>
      </c>
      <c r="J19" s="5">
        <v>47873037</v>
      </c>
      <c r="K19" s="5">
        <v>43580540</v>
      </c>
      <c r="L19" s="4" t="s">
        <v>143</v>
      </c>
      <c r="M19" s="5">
        <v>8938116</v>
      </c>
      <c r="N19" s="5">
        <v>8075472</v>
      </c>
      <c r="O19" s="4" t="s">
        <v>144</v>
      </c>
      <c r="P19" t="s">
        <v>55</v>
      </c>
      <c r="Q19" s="3" t="s">
        <v>145</v>
      </c>
      <c r="R19" s="33" t="s">
        <v>146</v>
      </c>
    </row>
    <row r="20" spans="1:18" ht="27" x14ac:dyDescent="0.15">
      <c r="A20">
        <v>19</v>
      </c>
      <c r="B20" s="2" t="s">
        <v>360</v>
      </c>
      <c r="C20" s="2" t="s">
        <v>147</v>
      </c>
      <c r="D20" s="2" t="s">
        <v>148</v>
      </c>
      <c r="E20" s="2">
        <v>20</v>
      </c>
      <c r="F20" s="2" t="s">
        <v>51</v>
      </c>
      <c r="G20" s="5">
        <v>24386821</v>
      </c>
      <c r="H20" s="5">
        <v>33137572</v>
      </c>
      <c r="I20" s="4" t="s">
        <v>149</v>
      </c>
      <c r="J20" s="5">
        <v>30108144</v>
      </c>
      <c r="K20" s="5">
        <v>30690031</v>
      </c>
      <c r="M20" s="5">
        <v>-21598143</v>
      </c>
      <c r="N20" s="5">
        <v>-13588647</v>
      </c>
      <c r="O20" s="5" t="s">
        <v>150</v>
      </c>
      <c r="P20" t="s">
        <v>55</v>
      </c>
      <c r="Q20" t="s">
        <v>151</v>
      </c>
      <c r="R20" s="3" t="s">
        <v>152</v>
      </c>
    </row>
    <row r="21" spans="1:18" ht="52.5" x14ac:dyDescent="0.15">
      <c r="A21">
        <v>20</v>
      </c>
      <c r="B21" s="9" t="s">
        <v>153</v>
      </c>
      <c r="C21" s="2" t="s">
        <v>154</v>
      </c>
      <c r="D21" s="2" t="s">
        <v>103</v>
      </c>
      <c r="E21" s="34" t="s">
        <v>155</v>
      </c>
      <c r="F21" s="2" t="s">
        <v>51</v>
      </c>
      <c r="G21" s="5">
        <v>57013257</v>
      </c>
      <c r="H21" s="5">
        <v>51601373</v>
      </c>
      <c r="J21" s="5">
        <v>44147740</v>
      </c>
      <c r="K21" s="5">
        <v>42259093</v>
      </c>
      <c r="M21" s="5">
        <v>-2634712</v>
      </c>
      <c r="N21" s="5">
        <v>-4993841</v>
      </c>
      <c r="P21" t="s">
        <v>74</v>
      </c>
      <c r="Q21" t="s">
        <v>156</v>
      </c>
    </row>
    <row r="22" spans="1:18" ht="59.25" customHeight="1" x14ac:dyDescent="0.15">
      <c r="A22">
        <v>21</v>
      </c>
      <c r="B22" s="9" t="s">
        <v>361</v>
      </c>
      <c r="C22" s="2" t="s">
        <v>137</v>
      </c>
      <c r="D22" s="2" t="s">
        <v>157</v>
      </c>
      <c r="E22" s="2">
        <v>12</v>
      </c>
      <c r="F22" s="2" t="s">
        <v>158</v>
      </c>
      <c r="G22" s="5">
        <v>40670492</v>
      </c>
      <c r="H22" s="5">
        <v>38091716</v>
      </c>
      <c r="I22" s="4" t="s">
        <v>159</v>
      </c>
      <c r="J22" s="5">
        <v>27669072</v>
      </c>
      <c r="K22" s="5">
        <v>28549774</v>
      </c>
      <c r="L22" s="5" t="s">
        <v>160</v>
      </c>
      <c r="M22" s="5">
        <v>4068595</v>
      </c>
      <c r="N22" s="5">
        <v>1489085</v>
      </c>
      <c r="O22" s="4" t="s">
        <v>161</v>
      </c>
      <c r="P22" t="s">
        <v>74</v>
      </c>
      <c r="Q22" s="3" t="s">
        <v>162</v>
      </c>
      <c r="R22" s="10"/>
    </row>
    <row r="23" spans="1:18" x14ac:dyDescent="0.15">
      <c r="A23">
        <v>22</v>
      </c>
      <c r="B23" s="2" t="s">
        <v>362</v>
      </c>
      <c r="C23" s="2" t="s">
        <v>163</v>
      </c>
      <c r="D23" s="2" t="s">
        <v>164</v>
      </c>
      <c r="E23" s="2">
        <v>30</v>
      </c>
      <c r="F23" s="2" t="s">
        <v>51</v>
      </c>
      <c r="G23" s="5">
        <v>19893986</v>
      </c>
      <c r="H23" s="5">
        <v>22165754</v>
      </c>
      <c r="I23" s="5" t="s">
        <v>165</v>
      </c>
      <c r="J23" s="5">
        <v>38960384</v>
      </c>
      <c r="K23" s="5">
        <v>38633867</v>
      </c>
      <c r="L23" s="6"/>
      <c r="M23" s="5">
        <v>-23884303</v>
      </c>
      <c r="N23" s="5">
        <v>-22651352</v>
      </c>
      <c r="P23" t="s">
        <v>74</v>
      </c>
      <c r="Q23" s="35" t="s">
        <v>166</v>
      </c>
      <c r="R23" s="8"/>
    </row>
    <row r="24" spans="1:18" ht="27" x14ac:dyDescent="0.15">
      <c r="A24">
        <v>23</v>
      </c>
      <c r="B24" s="9" t="s">
        <v>363</v>
      </c>
      <c r="C24" s="2" t="s">
        <v>77</v>
      </c>
      <c r="D24" s="2" t="s">
        <v>167</v>
      </c>
      <c r="E24" s="2">
        <v>25</v>
      </c>
      <c r="F24" s="2" t="s">
        <v>51</v>
      </c>
      <c r="G24" s="5">
        <v>48047708</v>
      </c>
      <c r="H24" s="5">
        <v>46022943</v>
      </c>
      <c r="I24" s="5" t="s">
        <v>168</v>
      </c>
      <c r="J24" s="5">
        <v>38521299</v>
      </c>
      <c r="K24" s="5">
        <v>39775267</v>
      </c>
      <c r="L24" s="5" t="s">
        <v>169</v>
      </c>
      <c r="M24" s="5">
        <v>-1733231</v>
      </c>
      <c r="N24" s="5">
        <v>-5724717</v>
      </c>
      <c r="O24" s="5" t="s">
        <v>168</v>
      </c>
      <c r="P24" t="s">
        <v>55</v>
      </c>
      <c r="Q24" s="3" t="s">
        <v>170</v>
      </c>
      <c r="R24" s="3" t="s">
        <v>171</v>
      </c>
    </row>
    <row r="25" spans="1:18" x14ac:dyDescent="0.15">
      <c r="A25">
        <v>24</v>
      </c>
      <c r="B25" s="2" t="s">
        <v>364</v>
      </c>
      <c r="C25" s="2" t="s">
        <v>172</v>
      </c>
      <c r="D25" s="2" t="s">
        <v>164</v>
      </c>
      <c r="E25" s="2">
        <v>12</v>
      </c>
      <c r="F25" s="2" t="s">
        <v>158</v>
      </c>
      <c r="G25" s="5">
        <v>74944454</v>
      </c>
      <c r="H25" s="5">
        <v>65136009</v>
      </c>
      <c r="I25" s="5" t="s">
        <v>173</v>
      </c>
      <c r="J25" s="5">
        <v>58266628</v>
      </c>
      <c r="K25" s="5">
        <v>61298085</v>
      </c>
      <c r="L25" s="5" t="s">
        <v>174</v>
      </c>
      <c r="M25" s="5">
        <v>525805</v>
      </c>
      <c r="N25" s="5">
        <v>-10083474</v>
      </c>
      <c r="O25" s="5" t="s">
        <v>175</v>
      </c>
      <c r="P25" t="s">
        <v>74</v>
      </c>
      <c r="Q25" s="5" t="s">
        <v>176</v>
      </c>
      <c r="R25" s="8"/>
    </row>
    <row r="26" spans="1:18" s="3" customFormat="1" ht="28.5" customHeight="1" x14ac:dyDescent="0.15">
      <c r="A26" s="3">
        <v>25</v>
      </c>
      <c r="B26" s="9" t="s">
        <v>177</v>
      </c>
      <c r="C26" s="9" t="s">
        <v>178</v>
      </c>
      <c r="D26" s="9" t="s">
        <v>157</v>
      </c>
      <c r="E26" s="9">
        <v>20</v>
      </c>
      <c r="F26" s="9" t="s">
        <v>51</v>
      </c>
      <c r="G26" s="4">
        <v>513523</v>
      </c>
      <c r="H26" s="4">
        <v>855799</v>
      </c>
      <c r="I26" s="4"/>
      <c r="J26" s="5">
        <v>1313065</v>
      </c>
      <c r="K26" s="5">
        <v>2267699</v>
      </c>
      <c r="L26" s="4"/>
      <c r="M26" s="5">
        <v>-132498</v>
      </c>
      <c r="N26" s="5">
        <v>-2244031</v>
      </c>
      <c r="O26" s="7"/>
      <c r="P26" s="3" t="s">
        <v>55</v>
      </c>
      <c r="Q26" s="3" t="s">
        <v>179</v>
      </c>
      <c r="R26" s="3" t="s">
        <v>180</v>
      </c>
    </row>
    <row r="27" spans="1:18" ht="27" x14ac:dyDescent="0.15">
      <c r="A27">
        <v>26</v>
      </c>
      <c r="B27" s="2" t="s">
        <v>365</v>
      </c>
      <c r="C27" s="2" t="s">
        <v>49</v>
      </c>
      <c r="D27" s="2" t="s">
        <v>14</v>
      </c>
      <c r="E27" s="2">
        <v>30</v>
      </c>
      <c r="F27" s="2" t="s">
        <v>51</v>
      </c>
      <c r="G27" s="5">
        <v>51820040</v>
      </c>
      <c r="H27" s="5">
        <v>43181815</v>
      </c>
      <c r="I27" s="4" t="s">
        <v>181</v>
      </c>
      <c r="J27" s="5">
        <v>31897701</v>
      </c>
      <c r="K27" s="5">
        <v>33119513</v>
      </c>
      <c r="L27" s="4" t="s">
        <v>182</v>
      </c>
      <c r="M27" s="5">
        <v>4722123</v>
      </c>
      <c r="N27" s="5">
        <v>-5615209</v>
      </c>
      <c r="O27" s="4" t="s">
        <v>182</v>
      </c>
      <c r="P27" t="s">
        <v>55</v>
      </c>
      <c r="Q27" s="3" t="s">
        <v>183</v>
      </c>
      <c r="R27" s="8"/>
    </row>
    <row r="28" spans="1:18" x14ac:dyDescent="0.15">
      <c r="A28">
        <v>27</v>
      </c>
      <c r="B28" s="2" t="s">
        <v>366</v>
      </c>
      <c r="C28" s="2" t="s">
        <v>184</v>
      </c>
      <c r="D28" s="2" t="s">
        <v>14</v>
      </c>
      <c r="E28" s="2">
        <v>25</v>
      </c>
      <c r="F28" s="2" t="s">
        <v>51</v>
      </c>
      <c r="G28" s="5">
        <v>56528581</v>
      </c>
      <c r="H28" s="5">
        <v>54081016</v>
      </c>
      <c r="I28" s="4" t="s">
        <v>185</v>
      </c>
      <c r="J28" s="5">
        <v>33833361</v>
      </c>
      <c r="K28" s="5">
        <v>38591218</v>
      </c>
      <c r="L28" s="5" t="s">
        <v>186</v>
      </c>
      <c r="M28" s="5">
        <v>973493</v>
      </c>
      <c r="N28" s="5">
        <v>-7304401</v>
      </c>
      <c r="O28" s="4" t="s">
        <v>187</v>
      </c>
      <c r="P28" t="s">
        <v>74</v>
      </c>
      <c r="Q28" s="3" t="s">
        <v>188</v>
      </c>
    </row>
    <row r="29" spans="1:18" ht="24" customHeight="1" x14ac:dyDescent="0.15">
      <c r="A29">
        <v>28</v>
      </c>
      <c r="B29" s="2" t="s">
        <v>367</v>
      </c>
      <c r="C29" s="2" t="s">
        <v>189</v>
      </c>
      <c r="D29" s="2" t="s">
        <v>190</v>
      </c>
      <c r="E29" s="2">
        <v>25</v>
      </c>
      <c r="F29" s="2" t="s">
        <v>51</v>
      </c>
      <c r="G29" s="5">
        <v>47295549</v>
      </c>
      <c r="H29" s="5">
        <v>45280135</v>
      </c>
      <c r="I29" s="5" t="s">
        <v>191</v>
      </c>
      <c r="J29" s="5">
        <v>39504353</v>
      </c>
      <c r="K29" s="5">
        <v>38103151</v>
      </c>
      <c r="L29" s="5" t="s">
        <v>192</v>
      </c>
      <c r="M29" s="5">
        <v>-194699</v>
      </c>
      <c r="N29" s="5">
        <v>-828501</v>
      </c>
      <c r="O29" s="7"/>
      <c r="P29" t="s">
        <v>55</v>
      </c>
      <c r="Q29" s="3" t="s">
        <v>193</v>
      </c>
    </row>
    <row r="30" spans="1:18" x14ac:dyDescent="0.15">
      <c r="A30">
        <v>29</v>
      </c>
      <c r="B30" s="2" t="s">
        <v>368</v>
      </c>
      <c r="C30" s="2" t="s">
        <v>194</v>
      </c>
      <c r="D30" s="2" t="s">
        <v>195</v>
      </c>
      <c r="E30" s="2">
        <v>18</v>
      </c>
      <c r="F30" s="2" t="s">
        <v>60</v>
      </c>
      <c r="G30" s="5">
        <v>23280089</v>
      </c>
      <c r="H30" s="5">
        <v>17761817</v>
      </c>
      <c r="I30" s="5" t="s">
        <v>196</v>
      </c>
      <c r="J30" s="5">
        <v>11110565</v>
      </c>
      <c r="K30" s="5">
        <v>11111283</v>
      </c>
      <c r="L30" s="5" t="s">
        <v>197</v>
      </c>
      <c r="M30" s="5">
        <v>5476970</v>
      </c>
      <c r="N30" s="5">
        <v>156011</v>
      </c>
      <c r="O30" s="5" t="s">
        <v>196</v>
      </c>
      <c r="P30" t="s">
        <v>55</v>
      </c>
      <c r="Q30" s="3" t="s">
        <v>198</v>
      </c>
    </row>
    <row r="31" spans="1:18" ht="28.5" customHeight="1" x14ac:dyDescent="0.15">
      <c r="A31">
        <v>30</v>
      </c>
      <c r="B31" s="9" t="s">
        <v>369</v>
      </c>
      <c r="C31" s="2" t="s">
        <v>58</v>
      </c>
      <c r="D31" s="2" t="s">
        <v>14</v>
      </c>
      <c r="E31" s="2">
        <v>30</v>
      </c>
      <c r="F31" s="2" t="s">
        <v>51</v>
      </c>
      <c r="G31" s="5">
        <v>73921120</v>
      </c>
      <c r="H31" s="5">
        <v>72915260</v>
      </c>
      <c r="I31" s="4" t="s">
        <v>199</v>
      </c>
      <c r="J31" s="5">
        <v>58102902</v>
      </c>
      <c r="K31" s="5">
        <v>58267299</v>
      </c>
      <c r="L31" s="5" t="s">
        <v>200</v>
      </c>
      <c r="M31" s="5">
        <v>-602337</v>
      </c>
      <c r="N31" s="5">
        <v>-3557018</v>
      </c>
      <c r="O31" s="4" t="s">
        <v>199</v>
      </c>
      <c r="P31" t="s">
        <v>74</v>
      </c>
      <c r="Q31" s="4" t="s">
        <v>201</v>
      </c>
      <c r="R31" s="10"/>
    </row>
    <row r="32" spans="1:18" ht="27" x14ac:dyDescent="0.15">
      <c r="A32">
        <v>31</v>
      </c>
      <c r="B32" s="9" t="s">
        <v>369</v>
      </c>
      <c r="C32" s="2" t="s">
        <v>58</v>
      </c>
      <c r="D32" s="2" t="s">
        <v>14</v>
      </c>
      <c r="E32" s="2">
        <v>24</v>
      </c>
      <c r="F32" s="2" t="s">
        <v>158</v>
      </c>
      <c r="G32" s="5">
        <v>33976470</v>
      </c>
      <c r="H32" s="5">
        <v>25622060</v>
      </c>
      <c r="I32" s="4" t="s">
        <v>199</v>
      </c>
      <c r="J32" s="5">
        <v>26706468</v>
      </c>
      <c r="K32" s="5">
        <v>20472892</v>
      </c>
      <c r="L32" s="5" t="s">
        <v>200</v>
      </c>
      <c r="M32" s="5">
        <v>161001</v>
      </c>
      <c r="N32" s="5">
        <v>-1248175</v>
      </c>
      <c r="O32" s="4" t="s">
        <v>199</v>
      </c>
      <c r="P32" t="s">
        <v>74</v>
      </c>
      <c r="Q32" s="4" t="s">
        <v>201</v>
      </c>
    </row>
    <row r="33" spans="1:18" x14ac:dyDescent="0.15">
      <c r="A33">
        <v>32</v>
      </c>
      <c r="B33" s="2" t="s">
        <v>370</v>
      </c>
      <c r="C33" s="2" t="s">
        <v>58</v>
      </c>
      <c r="D33" s="2" t="s">
        <v>14</v>
      </c>
      <c r="E33" s="2">
        <v>15</v>
      </c>
      <c r="F33" s="2" t="s">
        <v>51</v>
      </c>
      <c r="G33" s="5">
        <v>46581880</v>
      </c>
      <c r="H33" s="5">
        <v>41746640</v>
      </c>
      <c r="I33" s="4" t="s">
        <v>199</v>
      </c>
      <c r="J33" s="5">
        <v>39332009</v>
      </c>
      <c r="K33" s="5">
        <v>37411785</v>
      </c>
      <c r="L33" s="5" t="s">
        <v>200</v>
      </c>
      <c r="M33" s="5">
        <v>-1405651</v>
      </c>
      <c r="N33" s="5">
        <v>-4677836</v>
      </c>
      <c r="O33" s="4" t="s">
        <v>199</v>
      </c>
      <c r="P33" t="s">
        <v>74</v>
      </c>
      <c r="Q33" s="4" t="s">
        <v>201</v>
      </c>
    </row>
    <row r="34" spans="1:18" x14ac:dyDescent="0.15">
      <c r="A34">
        <v>33</v>
      </c>
      <c r="B34" s="11" t="s">
        <v>371</v>
      </c>
      <c r="C34" s="2" t="s">
        <v>58</v>
      </c>
      <c r="D34" s="2" t="s">
        <v>14</v>
      </c>
      <c r="E34" s="2">
        <v>50</v>
      </c>
      <c r="F34" s="2" t="s">
        <v>51</v>
      </c>
      <c r="G34" s="5">
        <v>42220490</v>
      </c>
      <c r="H34" s="5">
        <v>40763890</v>
      </c>
      <c r="I34" s="4" t="s">
        <v>199</v>
      </c>
      <c r="J34" s="5">
        <v>30786955</v>
      </c>
      <c r="K34" s="5">
        <v>37071434</v>
      </c>
      <c r="L34" s="5" t="s">
        <v>200</v>
      </c>
      <c r="M34" s="5">
        <v>-4464251</v>
      </c>
      <c r="N34" s="5">
        <v>-12158965</v>
      </c>
      <c r="O34" s="4" t="s">
        <v>199</v>
      </c>
      <c r="P34" t="s">
        <v>74</v>
      </c>
      <c r="Q34" s="4" t="s">
        <v>201</v>
      </c>
    </row>
    <row r="35" spans="1:18" ht="14.25" customHeight="1" x14ac:dyDescent="0.15">
      <c r="A35">
        <v>34</v>
      </c>
      <c r="B35" s="11" t="s">
        <v>372</v>
      </c>
      <c r="C35" s="2" t="s">
        <v>202</v>
      </c>
      <c r="D35" s="2" t="s">
        <v>14</v>
      </c>
      <c r="E35" s="2">
        <v>30</v>
      </c>
      <c r="F35" s="2" t="s">
        <v>51</v>
      </c>
      <c r="G35" s="5">
        <v>69310860</v>
      </c>
      <c r="H35" s="5">
        <v>76671710</v>
      </c>
      <c r="I35" s="5" t="s">
        <v>203</v>
      </c>
      <c r="J35" s="5">
        <v>38736829</v>
      </c>
      <c r="K35" s="5">
        <v>48292307</v>
      </c>
      <c r="L35" s="5" t="s">
        <v>204</v>
      </c>
      <c r="M35" s="5">
        <v>29708763</v>
      </c>
      <c r="N35" s="5">
        <v>13600313</v>
      </c>
      <c r="O35" s="5" t="s">
        <v>205</v>
      </c>
      <c r="P35" t="s">
        <v>55</v>
      </c>
      <c r="Q35" s="4" t="s">
        <v>206</v>
      </c>
      <c r="R35" s="5"/>
    </row>
    <row r="36" spans="1:18" x14ac:dyDescent="0.15">
      <c r="A36">
        <v>35</v>
      </c>
      <c r="B36" s="2" t="s">
        <v>373</v>
      </c>
      <c r="C36" s="2" t="s">
        <v>172</v>
      </c>
      <c r="D36" s="2" t="s">
        <v>89</v>
      </c>
      <c r="E36" s="2">
        <v>40</v>
      </c>
      <c r="F36" s="2" t="s">
        <v>51</v>
      </c>
      <c r="G36" s="5">
        <v>104808049</v>
      </c>
      <c r="H36" s="5">
        <v>103246238</v>
      </c>
      <c r="I36" s="5" t="s">
        <v>207</v>
      </c>
      <c r="J36" s="5">
        <v>57200176</v>
      </c>
      <c r="K36" s="5">
        <v>62261331</v>
      </c>
      <c r="L36" s="5" t="s">
        <v>208</v>
      </c>
      <c r="M36" s="5">
        <v>12946259</v>
      </c>
      <c r="N36" s="5">
        <v>8804963</v>
      </c>
      <c r="O36" s="5" t="s">
        <v>209</v>
      </c>
      <c r="P36" t="s">
        <v>74</v>
      </c>
      <c r="Q36" s="4" t="s">
        <v>210</v>
      </c>
    </row>
    <row r="37" spans="1:18" ht="54" x14ac:dyDescent="0.15">
      <c r="A37">
        <v>36</v>
      </c>
      <c r="B37" s="11" t="s">
        <v>374</v>
      </c>
      <c r="C37" s="2" t="s">
        <v>88</v>
      </c>
      <c r="D37" s="2" t="s">
        <v>211</v>
      </c>
      <c r="E37" s="2">
        <v>15</v>
      </c>
      <c r="F37" s="2" t="s">
        <v>60</v>
      </c>
      <c r="G37" s="5">
        <v>39063205</v>
      </c>
      <c r="H37" s="5">
        <v>39174497</v>
      </c>
      <c r="I37" s="5" t="s">
        <v>212</v>
      </c>
      <c r="J37" s="5">
        <v>24066301</v>
      </c>
      <c r="K37" s="5">
        <v>23759978</v>
      </c>
      <c r="L37" s="5" t="s">
        <v>213</v>
      </c>
      <c r="M37" s="5">
        <v>5968859</v>
      </c>
      <c r="N37" s="5">
        <v>4737492</v>
      </c>
      <c r="O37" s="4" t="s">
        <v>214</v>
      </c>
      <c r="P37" t="s">
        <v>55</v>
      </c>
      <c r="Q37" s="4" t="s">
        <v>215</v>
      </c>
      <c r="R37" s="3" t="s">
        <v>216</v>
      </c>
    </row>
    <row r="38" spans="1:18" ht="54" x14ac:dyDescent="0.15">
      <c r="A38">
        <v>37</v>
      </c>
      <c r="B38" s="2" t="s">
        <v>375</v>
      </c>
      <c r="C38" s="2" t="s">
        <v>217</v>
      </c>
      <c r="D38" s="2" t="s">
        <v>211</v>
      </c>
      <c r="E38" s="2">
        <v>25</v>
      </c>
      <c r="F38" s="2" t="s">
        <v>60</v>
      </c>
      <c r="G38" s="5">
        <v>35594556</v>
      </c>
      <c r="H38" s="5">
        <v>33037073</v>
      </c>
      <c r="I38" s="4" t="s">
        <v>218</v>
      </c>
      <c r="J38" s="5">
        <v>24956971</v>
      </c>
      <c r="K38" s="5">
        <v>26590533</v>
      </c>
      <c r="L38" s="4" t="s">
        <v>219</v>
      </c>
      <c r="M38" s="5">
        <v>3760105</v>
      </c>
      <c r="N38" s="5">
        <v>-1604454</v>
      </c>
      <c r="O38" s="4" t="s">
        <v>220</v>
      </c>
      <c r="P38" t="s">
        <v>55</v>
      </c>
      <c r="Q38" s="3" t="s">
        <v>221</v>
      </c>
      <c r="R38" s="3" t="s">
        <v>222</v>
      </c>
    </row>
    <row r="39" spans="1:18" ht="54" x14ac:dyDescent="0.15">
      <c r="A39">
        <v>38</v>
      </c>
      <c r="B39" s="9" t="s">
        <v>376</v>
      </c>
      <c r="C39" s="2" t="s">
        <v>223</v>
      </c>
      <c r="D39" s="2" t="s">
        <v>190</v>
      </c>
      <c r="E39" s="2">
        <v>30</v>
      </c>
      <c r="F39" s="2" t="s">
        <v>51</v>
      </c>
      <c r="G39" s="5">
        <v>64419746</v>
      </c>
      <c r="H39" s="5">
        <v>63253566</v>
      </c>
      <c r="I39" s="5" t="s">
        <v>224</v>
      </c>
      <c r="J39" s="5">
        <v>49904813</v>
      </c>
      <c r="K39" s="5">
        <v>47918726</v>
      </c>
      <c r="L39" s="5" t="s">
        <v>225</v>
      </c>
      <c r="M39" s="5">
        <v>-128033</v>
      </c>
      <c r="N39" s="5">
        <v>395237</v>
      </c>
      <c r="O39" s="5" t="s">
        <v>226</v>
      </c>
      <c r="P39" t="s">
        <v>55</v>
      </c>
      <c r="Q39" s="4" t="s">
        <v>227</v>
      </c>
      <c r="R39" s="3" t="s">
        <v>228</v>
      </c>
    </row>
    <row r="40" spans="1:18" ht="27" x14ac:dyDescent="0.15">
      <c r="A40">
        <v>39</v>
      </c>
      <c r="B40" s="9" t="s">
        <v>377</v>
      </c>
      <c r="C40" s="2" t="s">
        <v>229</v>
      </c>
      <c r="D40" s="2" t="s">
        <v>14</v>
      </c>
      <c r="E40" s="2">
        <v>25</v>
      </c>
      <c r="F40" s="2" t="s">
        <v>51</v>
      </c>
      <c r="G40" s="5">
        <v>44230160</v>
      </c>
      <c r="H40" s="5">
        <v>43479430</v>
      </c>
      <c r="I40" s="5" t="s">
        <v>230</v>
      </c>
      <c r="J40" s="5">
        <v>38142440</v>
      </c>
      <c r="K40" s="5">
        <v>37427895</v>
      </c>
      <c r="L40" s="5" t="s">
        <v>231</v>
      </c>
      <c r="M40" s="5">
        <v>-10085929</v>
      </c>
      <c r="N40" s="5">
        <v>-7407102</v>
      </c>
      <c r="O40" s="4" t="s">
        <v>232</v>
      </c>
      <c r="P40" t="s">
        <v>74</v>
      </c>
      <c r="Q40" s="3" t="s">
        <v>233</v>
      </c>
      <c r="R40" s="3" t="s">
        <v>234</v>
      </c>
    </row>
    <row r="41" spans="1:18" x14ac:dyDescent="0.15">
      <c r="A41">
        <v>40</v>
      </c>
      <c r="B41" s="2" t="s">
        <v>378</v>
      </c>
      <c r="C41" s="2" t="s">
        <v>235</v>
      </c>
      <c r="D41" s="2" t="s">
        <v>195</v>
      </c>
      <c r="E41" s="2">
        <v>20</v>
      </c>
      <c r="F41" s="2" t="s">
        <v>51</v>
      </c>
      <c r="G41" s="5">
        <v>30854360</v>
      </c>
      <c r="H41" s="5">
        <v>36125820</v>
      </c>
      <c r="I41" s="5" t="s">
        <v>236</v>
      </c>
      <c r="J41" s="5">
        <v>23202798</v>
      </c>
      <c r="K41" s="5">
        <v>20246546</v>
      </c>
      <c r="L41" s="5" t="s">
        <v>237</v>
      </c>
      <c r="M41" s="5">
        <v>-3168465</v>
      </c>
      <c r="N41" s="5">
        <v>3338530</v>
      </c>
      <c r="O41" s="4" t="s">
        <v>238</v>
      </c>
      <c r="P41" t="s">
        <v>239</v>
      </c>
      <c r="Q41" s="4" t="s">
        <v>240</v>
      </c>
      <c r="R41" s="8"/>
    </row>
    <row r="42" spans="1:18" ht="81" x14ac:dyDescent="0.15">
      <c r="A42">
        <v>41</v>
      </c>
      <c r="B42" s="2" t="s">
        <v>379</v>
      </c>
      <c r="C42" s="2" t="s">
        <v>147</v>
      </c>
      <c r="D42" s="2" t="s">
        <v>211</v>
      </c>
      <c r="E42" s="2">
        <v>34</v>
      </c>
      <c r="F42" s="2" t="s">
        <v>51</v>
      </c>
      <c r="G42" s="5">
        <v>68466573</v>
      </c>
      <c r="H42" s="5">
        <v>66629886</v>
      </c>
      <c r="I42" s="4" t="s">
        <v>241</v>
      </c>
      <c r="J42" s="5">
        <v>57165215</v>
      </c>
      <c r="K42" s="5">
        <v>60494400</v>
      </c>
      <c r="L42" s="5" t="s">
        <v>242</v>
      </c>
      <c r="M42" s="5">
        <v>3385182</v>
      </c>
      <c r="N42" s="5">
        <v>-6937051</v>
      </c>
      <c r="O42" s="4" t="s">
        <v>243</v>
      </c>
      <c r="P42" t="s">
        <v>74</v>
      </c>
      <c r="Q42" s="4" t="s">
        <v>244</v>
      </c>
      <c r="R42" s="3" t="s">
        <v>245</v>
      </c>
    </row>
    <row r="43" spans="1:18" ht="54" x14ac:dyDescent="0.15">
      <c r="A43">
        <v>42</v>
      </c>
      <c r="B43" s="2" t="s">
        <v>380</v>
      </c>
      <c r="C43" s="2" t="s">
        <v>147</v>
      </c>
      <c r="D43" s="2" t="s">
        <v>246</v>
      </c>
      <c r="E43" s="2">
        <v>35</v>
      </c>
      <c r="F43" s="2" t="s">
        <v>51</v>
      </c>
      <c r="G43" s="5">
        <v>79006869</v>
      </c>
      <c r="H43" s="5">
        <v>86348215</v>
      </c>
      <c r="I43" s="5" t="s">
        <v>247</v>
      </c>
      <c r="J43" s="5">
        <v>68217973</v>
      </c>
      <c r="K43" s="5">
        <v>72137985</v>
      </c>
      <c r="L43" s="5" t="s">
        <v>248</v>
      </c>
      <c r="M43" s="5">
        <v>-12585411</v>
      </c>
      <c r="N43" s="5">
        <v>-7671569</v>
      </c>
      <c r="O43" s="5" t="s">
        <v>249</v>
      </c>
      <c r="P43" t="s">
        <v>55</v>
      </c>
      <c r="Q43" s="4" t="s">
        <v>250</v>
      </c>
      <c r="R43" s="3" t="s">
        <v>251</v>
      </c>
    </row>
    <row r="44" spans="1:18" ht="54" x14ac:dyDescent="0.15">
      <c r="A44">
        <v>43</v>
      </c>
      <c r="B44" s="9" t="s">
        <v>381</v>
      </c>
      <c r="C44" s="2" t="s">
        <v>223</v>
      </c>
      <c r="D44" s="2" t="s">
        <v>252</v>
      </c>
      <c r="E44" s="2">
        <v>30</v>
      </c>
      <c r="F44" s="2" t="s">
        <v>51</v>
      </c>
      <c r="G44" s="5">
        <v>62592576</v>
      </c>
      <c r="H44" s="5">
        <v>50285286</v>
      </c>
      <c r="I44" s="5" t="s">
        <v>224</v>
      </c>
      <c r="J44" s="5">
        <v>48080566</v>
      </c>
      <c r="K44" s="5">
        <v>43731079</v>
      </c>
      <c r="L44" s="5" t="s">
        <v>253</v>
      </c>
      <c r="M44" s="5">
        <v>603541</v>
      </c>
      <c r="N44" s="5">
        <v>-7828003</v>
      </c>
      <c r="O44" s="4" t="s">
        <v>254</v>
      </c>
      <c r="P44" t="s">
        <v>55</v>
      </c>
      <c r="Q44" s="3" t="s">
        <v>255</v>
      </c>
      <c r="R44" s="3" t="s">
        <v>228</v>
      </c>
    </row>
    <row r="45" spans="1:18" x14ac:dyDescent="0.15">
      <c r="A45">
        <v>44</v>
      </c>
      <c r="B45" s="2" t="s">
        <v>382</v>
      </c>
      <c r="C45" s="2" t="s">
        <v>58</v>
      </c>
      <c r="D45" s="2" t="s">
        <v>14</v>
      </c>
      <c r="E45" s="2">
        <v>30</v>
      </c>
      <c r="F45" s="2" t="s">
        <v>51</v>
      </c>
      <c r="G45" s="5">
        <v>67503660</v>
      </c>
      <c r="H45" s="5">
        <v>65553710</v>
      </c>
      <c r="I45" s="5" t="s">
        <v>256</v>
      </c>
      <c r="J45" s="5">
        <v>33981735</v>
      </c>
      <c r="K45" s="5">
        <v>38108690</v>
      </c>
      <c r="L45" s="5" t="s">
        <v>257</v>
      </c>
      <c r="M45" s="5">
        <v>24671519</v>
      </c>
      <c r="N45" s="5">
        <v>17533588</v>
      </c>
      <c r="P45" t="s">
        <v>55</v>
      </c>
      <c r="Q45" s="3" t="s">
        <v>258</v>
      </c>
      <c r="R45" s="10"/>
    </row>
    <row r="46" spans="1:18" ht="67.5" x14ac:dyDescent="0.15">
      <c r="A46">
        <v>45</v>
      </c>
      <c r="B46" s="2" t="s">
        <v>383</v>
      </c>
      <c r="C46" s="2" t="s">
        <v>259</v>
      </c>
      <c r="D46" s="2" t="s">
        <v>260</v>
      </c>
      <c r="E46" s="2">
        <v>30</v>
      </c>
      <c r="F46" s="2" t="s">
        <v>51</v>
      </c>
      <c r="G46" s="5">
        <v>71726495</v>
      </c>
      <c r="H46" s="5">
        <v>60716734</v>
      </c>
      <c r="I46" s="5" t="s">
        <v>261</v>
      </c>
      <c r="J46" s="5">
        <v>55194228</v>
      </c>
      <c r="K46" s="5">
        <v>51006176</v>
      </c>
      <c r="L46" s="5" t="s">
        <v>262</v>
      </c>
      <c r="M46" s="5">
        <v>-3291559</v>
      </c>
      <c r="N46" s="5">
        <v>-9212680</v>
      </c>
      <c r="O46" s="5" t="s">
        <v>263</v>
      </c>
      <c r="P46" t="s">
        <v>55</v>
      </c>
      <c r="Q46" s="3" t="s">
        <v>264</v>
      </c>
      <c r="R46" s="3" t="s">
        <v>265</v>
      </c>
    </row>
    <row r="47" spans="1:18" ht="27" x14ac:dyDescent="0.15">
      <c r="A47">
        <v>46</v>
      </c>
      <c r="B47" s="9" t="s">
        <v>384</v>
      </c>
      <c r="C47" s="2" t="s">
        <v>88</v>
      </c>
      <c r="D47" s="2" t="s">
        <v>246</v>
      </c>
      <c r="E47" s="2">
        <v>30</v>
      </c>
      <c r="F47" s="2" t="s">
        <v>51</v>
      </c>
      <c r="G47" s="5">
        <v>60213291</v>
      </c>
      <c r="H47" s="5">
        <v>58476429</v>
      </c>
      <c r="I47" s="5" t="s">
        <v>266</v>
      </c>
      <c r="J47" s="5">
        <v>45651013</v>
      </c>
      <c r="K47" s="5">
        <v>47911228</v>
      </c>
      <c r="L47" s="5" t="s">
        <v>267</v>
      </c>
      <c r="M47" s="5">
        <v>-4257699</v>
      </c>
      <c r="N47" s="5">
        <v>-7941680</v>
      </c>
      <c r="O47" s="5" t="s">
        <v>268</v>
      </c>
      <c r="P47" t="s">
        <v>55</v>
      </c>
      <c r="Q47" s="3" t="s">
        <v>269</v>
      </c>
      <c r="R47" s="3" t="s">
        <v>270</v>
      </c>
    </row>
    <row r="48" spans="1:18" ht="40.5" x14ac:dyDescent="0.15">
      <c r="A48">
        <v>47</v>
      </c>
      <c r="B48" s="2" t="s">
        <v>385</v>
      </c>
      <c r="C48" s="2" t="s">
        <v>88</v>
      </c>
      <c r="D48" s="2" t="s">
        <v>246</v>
      </c>
      <c r="E48" s="2">
        <v>18</v>
      </c>
      <c r="F48" s="2" t="s">
        <v>60</v>
      </c>
      <c r="G48" s="5">
        <v>20042331</v>
      </c>
      <c r="H48" s="5">
        <v>20390943</v>
      </c>
      <c r="I48" s="30" t="s">
        <v>271</v>
      </c>
      <c r="J48" s="5">
        <v>19509089</v>
      </c>
      <c r="K48" s="5">
        <v>20517651</v>
      </c>
      <c r="L48" s="4" t="s">
        <v>272</v>
      </c>
      <c r="M48" s="5">
        <v>-4363758</v>
      </c>
      <c r="N48" s="5">
        <v>-3392708</v>
      </c>
      <c r="P48" t="s">
        <v>273</v>
      </c>
      <c r="Q48" s="3" t="s">
        <v>274</v>
      </c>
      <c r="R48" s="3" t="s">
        <v>275</v>
      </c>
    </row>
    <row r="49" spans="1:18" x14ac:dyDescent="0.15">
      <c r="A49">
        <v>48</v>
      </c>
      <c r="B49" s="2" t="s">
        <v>386</v>
      </c>
      <c r="C49" s="2" t="s">
        <v>276</v>
      </c>
      <c r="D49" s="2" t="s">
        <v>14</v>
      </c>
      <c r="E49" s="2">
        <v>30</v>
      </c>
      <c r="F49" s="2" t="s">
        <v>51</v>
      </c>
      <c r="G49" s="5">
        <v>65494723</v>
      </c>
      <c r="H49" s="5">
        <v>64439371</v>
      </c>
      <c r="I49" s="4" t="s">
        <v>277</v>
      </c>
      <c r="J49" s="5">
        <v>45469815</v>
      </c>
      <c r="K49" s="5">
        <v>45440738</v>
      </c>
      <c r="L49" s="5" t="s">
        <v>278</v>
      </c>
      <c r="M49" s="5">
        <v>4283520</v>
      </c>
      <c r="N49" s="5">
        <v>4108131</v>
      </c>
      <c r="O49" s="4" t="s">
        <v>277</v>
      </c>
      <c r="P49" t="s">
        <v>55</v>
      </c>
      <c r="Q49" s="4" t="s">
        <v>279</v>
      </c>
      <c r="R49" s="10"/>
    </row>
    <row r="50" spans="1:18" ht="27" x14ac:dyDescent="0.15">
      <c r="A50">
        <v>49</v>
      </c>
      <c r="B50" s="9" t="s">
        <v>280</v>
      </c>
      <c r="C50" s="2" t="s">
        <v>281</v>
      </c>
      <c r="D50" s="2" t="s">
        <v>14</v>
      </c>
      <c r="E50" s="2">
        <v>25</v>
      </c>
      <c r="F50" s="2" t="s">
        <v>51</v>
      </c>
      <c r="G50" s="5">
        <v>51898304</v>
      </c>
      <c r="H50" s="5">
        <v>44780918</v>
      </c>
      <c r="I50" s="4" t="s">
        <v>282</v>
      </c>
      <c r="J50" s="5">
        <v>36756096</v>
      </c>
      <c r="K50" s="5">
        <v>39663796</v>
      </c>
      <c r="M50" s="5">
        <v>3994092</v>
      </c>
      <c r="N50" s="5">
        <v>-5791911</v>
      </c>
      <c r="O50" s="4" t="s">
        <v>282</v>
      </c>
      <c r="P50" t="s">
        <v>55</v>
      </c>
      <c r="Q50" s="3" t="s">
        <v>283</v>
      </c>
      <c r="R50" s="10"/>
    </row>
    <row r="51" spans="1:18" ht="27" x14ac:dyDescent="0.15">
      <c r="A51">
        <v>50</v>
      </c>
      <c r="B51" s="2" t="s">
        <v>387</v>
      </c>
      <c r="C51" s="2" t="s">
        <v>96</v>
      </c>
      <c r="D51" s="2" t="s">
        <v>284</v>
      </c>
      <c r="E51" s="2">
        <v>35</v>
      </c>
      <c r="F51" s="2" t="s">
        <v>51</v>
      </c>
      <c r="G51" s="5">
        <v>61256634</v>
      </c>
      <c r="H51" s="5">
        <v>62033615</v>
      </c>
      <c r="I51" s="4" t="s">
        <v>285</v>
      </c>
      <c r="J51" s="5">
        <v>44675717</v>
      </c>
      <c r="K51" s="5">
        <v>39976348</v>
      </c>
      <c r="L51" s="4" t="s">
        <v>286</v>
      </c>
      <c r="M51" s="5">
        <v>-2018368</v>
      </c>
      <c r="N51" s="5">
        <v>2712875</v>
      </c>
      <c r="O51" s="4" t="s">
        <v>287</v>
      </c>
      <c r="P51" t="s">
        <v>273</v>
      </c>
      <c r="Q51" s="3" t="s">
        <v>101</v>
      </c>
      <c r="R51" s="10"/>
    </row>
    <row r="52" spans="1:18" ht="108" x14ac:dyDescent="0.15">
      <c r="A52">
        <v>51</v>
      </c>
      <c r="B52" s="2" t="s">
        <v>388</v>
      </c>
      <c r="C52" s="2" t="s">
        <v>96</v>
      </c>
      <c r="D52" s="2" t="s">
        <v>284</v>
      </c>
      <c r="E52" s="2">
        <v>30</v>
      </c>
      <c r="F52" s="2" t="s">
        <v>51</v>
      </c>
      <c r="G52" s="5">
        <v>70409112</v>
      </c>
      <c r="H52" s="5">
        <v>69384137</v>
      </c>
      <c r="I52" s="4" t="s">
        <v>288</v>
      </c>
      <c r="J52" s="5">
        <v>48544685</v>
      </c>
      <c r="K52" s="5">
        <v>48361617</v>
      </c>
      <c r="L52" s="5" t="s">
        <v>289</v>
      </c>
      <c r="M52" s="5">
        <v>-780397</v>
      </c>
      <c r="N52" s="5">
        <v>5153357</v>
      </c>
      <c r="O52" s="5" t="s">
        <v>290</v>
      </c>
      <c r="P52" t="s">
        <v>55</v>
      </c>
      <c r="Q52" s="3" t="s">
        <v>291</v>
      </c>
      <c r="R52" s="3" t="s">
        <v>292</v>
      </c>
    </row>
    <row r="53" spans="1:18" ht="27" x14ac:dyDescent="0.15">
      <c r="A53">
        <v>52</v>
      </c>
      <c r="B53" s="2" t="s">
        <v>389</v>
      </c>
      <c r="C53" s="2" t="s">
        <v>293</v>
      </c>
      <c r="D53" s="2" t="s">
        <v>252</v>
      </c>
      <c r="E53" s="2">
        <v>40</v>
      </c>
      <c r="F53" s="2" t="s">
        <v>51</v>
      </c>
      <c r="G53" s="5">
        <v>64413965</v>
      </c>
      <c r="H53" s="5">
        <v>63972176</v>
      </c>
      <c r="I53" s="4" t="s">
        <v>294</v>
      </c>
      <c r="J53" s="5">
        <v>42228239</v>
      </c>
      <c r="K53" s="5">
        <v>44446320</v>
      </c>
      <c r="L53" s="4" t="s">
        <v>295</v>
      </c>
      <c r="M53" s="5">
        <v>7464223</v>
      </c>
      <c r="N53" s="5">
        <v>4867560</v>
      </c>
      <c r="O53" s="4" t="s">
        <v>294</v>
      </c>
      <c r="P53" t="s">
        <v>55</v>
      </c>
      <c r="Q53" s="3" t="s">
        <v>296</v>
      </c>
      <c r="R53" s="3" t="s">
        <v>297</v>
      </c>
    </row>
    <row r="54" spans="1:18" x14ac:dyDescent="0.15">
      <c r="A54">
        <v>53</v>
      </c>
      <c r="B54" s="2" t="s">
        <v>390</v>
      </c>
      <c r="C54" s="2" t="s">
        <v>259</v>
      </c>
      <c r="D54" s="2" t="s">
        <v>260</v>
      </c>
      <c r="E54" s="2">
        <v>30</v>
      </c>
      <c r="F54" s="2" t="s">
        <v>51</v>
      </c>
      <c r="G54" s="5">
        <v>19639401</v>
      </c>
      <c r="H54" s="5">
        <v>26197329</v>
      </c>
      <c r="I54" s="5" t="s">
        <v>298</v>
      </c>
      <c r="J54" s="5">
        <v>33430582</v>
      </c>
      <c r="K54" s="5">
        <v>30382352</v>
      </c>
      <c r="L54" s="5" t="s">
        <v>299</v>
      </c>
      <c r="M54" s="5">
        <v>-16915653</v>
      </c>
      <c r="N54" s="5">
        <v>-8625844</v>
      </c>
      <c r="O54" s="4" t="s">
        <v>298</v>
      </c>
      <c r="Q54" s="10"/>
    </row>
    <row r="55" spans="1:18" x14ac:dyDescent="0.15">
      <c r="A55">
        <v>54</v>
      </c>
      <c r="B55" s="2" t="s">
        <v>391</v>
      </c>
      <c r="C55" s="2" t="s">
        <v>124</v>
      </c>
      <c r="D55" s="2" t="s">
        <v>252</v>
      </c>
      <c r="E55" s="2">
        <v>25</v>
      </c>
      <c r="F55" s="2" t="s">
        <v>51</v>
      </c>
      <c r="G55" s="5">
        <v>49793008</v>
      </c>
      <c r="H55" s="5">
        <v>52048251</v>
      </c>
      <c r="I55" s="5" t="s">
        <v>300</v>
      </c>
      <c r="J55" s="5">
        <v>31832968</v>
      </c>
      <c r="K55" s="5">
        <v>32834417</v>
      </c>
      <c r="L55" s="5" t="s">
        <v>301</v>
      </c>
      <c r="M55" s="5">
        <v>3381613</v>
      </c>
      <c r="N55" s="5">
        <v>3344966</v>
      </c>
      <c r="O55" s="5" t="s">
        <v>301</v>
      </c>
      <c r="P55" t="s">
        <v>273</v>
      </c>
      <c r="Q55" s="5" t="s">
        <v>302</v>
      </c>
    </row>
    <row r="56" spans="1:18" ht="40.5" x14ac:dyDescent="0.15">
      <c r="A56">
        <v>55</v>
      </c>
      <c r="B56" s="2" t="s">
        <v>303</v>
      </c>
      <c r="C56" s="2" t="s">
        <v>172</v>
      </c>
      <c r="D56" s="2" t="s">
        <v>246</v>
      </c>
      <c r="E56" s="2">
        <v>40</v>
      </c>
      <c r="F56" s="2" t="s">
        <v>51</v>
      </c>
      <c r="G56" s="5">
        <v>88824651</v>
      </c>
      <c r="H56" s="5">
        <v>87401158</v>
      </c>
      <c r="I56" s="5" t="s">
        <v>304</v>
      </c>
      <c r="J56" s="5">
        <v>69751059</v>
      </c>
      <c r="K56" s="5">
        <v>68980964</v>
      </c>
      <c r="L56" s="5" t="s">
        <v>305</v>
      </c>
      <c r="M56" s="5">
        <v>-2926054</v>
      </c>
      <c r="N56" s="5">
        <v>-3871420</v>
      </c>
      <c r="O56" s="5" t="s">
        <v>306</v>
      </c>
      <c r="P56" t="s">
        <v>55</v>
      </c>
      <c r="Q56" s="3" t="s">
        <v>307</v>
      </c>
      <c r="R56" s="3" t="s">
        <v>308</v>
      </c>
    </row>
    <row r="57" spans="1:18" x14ac:dyDescent="0.15">
      <c r="A57">
        <v>56</v>
      </c>
      <c r="B57" s="2" t="s">
        <v>392</v>
      </c>
      <c r="C57" s="2" t="s">
        <v>88</v>
      </c>
      <c r="D57" s="2" t="s">
        <v>246</v>
      </c>
      <c r="E57" s="2">
        <v>35</v>
      </c>
      <c r="F57" s="2" t="s">
        <v>51</v>
      </c>
      <c r="G57" s="5">
        <v>58576373</v>
      </c>
      <c r="H57" s="5">
        <v>54689319</v>
      </c>
      <c r="I57" s="5" t="s">
        <v>309</v>
      </c>
      <c r="J57" s="5">
        <v>43512079</v>
      </c>
      <c r="K57" s="5">
        <v>40429279</v>
      </c>
      <c r="L57" s="4" t="s">
        <v>310</v>
      </c>
      <c r="M57" s="5">
        <v>-5109999</v>
      </c>
      <c r="N57" s="5">
        <v>-5777739</v>
      </c>
      <c r="O57" s="5" t="s">
        <v>311</v>
      </c>
      <c r="P57" t="s">
        <v>273</v>
      </c>
      <c r="Q57" s="3" t="s">
        <v>312</v>
      </c>
    </row>
    <row r="58" spans="1:18" x14ac:dyDescent="0.15">
      <c r="A58">
        <v>57</v>
      </c>
      <c r="B58" s="9" t="s">
        <v>313</v>
      </c>
      <c r="C58" s="2" t="s">
        <v>172</v>
      </c>
      <c r="D58" s="2" t="s">
        <v>314</v>
      </c>
      <c r="E58" s="2">
        <v>40</v>
      </c>
      <c r="F58" s="2" t="s">
        <v>51</v>
      </c>
      <c r="G58" s="5">
        <v>96639943</v>
      </c>
      <c r="H58" s="5">
        <v>96818617</v>
      </c>
      <c r="I58" s="5" t="s">
        <v>315</v>
      </c>
      <c r="J58" s="5">
        <v>70817847</v>
      </c>
      <c r="K58" s="5">
        <v>68244135</v>
      </c>
      <c r="L58" s="4" t="s">
        <v>316</v>
      </c>
      <c r="M58" s="5">
        <v>3921800</v>
      </c>
      <c r="N58" s="5">
        <v>5923576</v>
      </c>
      <c r="O58" s="5" t="s">
        <v>317</v>
      </c>
      <c r="P58" t="s">
        <v>318</v>
      </c>
      <c r="Q58" s="3" t="s">
        <v>319</v>
      </c>
    </row>
    <row r="59" spans="1:18" x14ac:dyDescent="0.15">
      <c r="A59">
        <v>58</v>
      </c>
      <c r="B59" s="9" t="s">
        <v>393</v>
      </c>
      <c r="C59" s="2" t="s">
        <v>137</v>
      </c>
      <c r="D59" s="2" t="s">
        <v>320</v>
      </c>
      <c r="E59" s="2">
        <v>35</v>
      </c>
      <c r="F59" s="2" t="s">
        <v>51</v>
      </c>
      <c r="G59" s="5">
        <v>87216110</v>
      </c>
      <c r="H59" s="5">
        <v>76852601</v>
      </c>
      <c r="I59" s="5" t="s">
        <v>321</v>
      </c>
      <c r="J59" s="5">
        <v>52298351</v>
      </c>
      <c r="K59" s="5">
        <v>56698110</v>
      </c>
      <c r="L59" s="5" t="s">
        <v>322</v>
      </c>
      <c r="M59" s="5">
        <v>18332230</v>
      </c>
      <c r="N59" s="5">
        <v>3647874</v>
      </c>
      <c r="O59" s="5" t="s">
        <v>323</v>
      </c>
      <c r="P59" t="s">
        <v>55</v>
      </c>
      <c r="Q59" s="3" t="s">
        <v>324</v>
      </c>
      <c r="R59" s="3" t="s">
        <v>325</v>
      </c>
    </row>
    <row r="60" spans="1:18" x14ac:dyDescent="0.15">
      <c r="A60">
        <v>59</v>
      </c>
      <c r="B60" s="9" t="s">
        <v>394</v>
      </c>
      <c r="C60" s="2" t="s">
        <v>124</v>
      </c>
      <c r="D60" s="2" t="s">
        <v>326</v>
      </c>
      <c r="E60" s="2">
        <v>30</v>
      </c>
      <c r="F60" s="2" t="s">
        <v>51</v>
      </c>
      <c r="G60" s="5">
        <v>64481274</v>
      </c>
      <c r="H60" s="5">
        <v>58058936</v>
      </c>
      <c r="I60" s="4" t="s">
        <v>327</v>
      </c>
      <c r="J60" s="5">
        <v>44236117</v>
      </c>
      <c r="K60" s="5">
        <v>44386532</v>
      </c>
      <c r="L60" s="5" t="s">
        <v>328</v>
      </c>
      <c r="M60" s="5">
        <v>-2618302</v>
      </c>
      <c r="N60" s="5">
        <v>-5207662</v>
      </c>
      <c r="O60" s="4" t="s">
        <v>329</v>
      </c>
      <c r="P60" t="s">
        <v>74</v>
      </c>
      <c r="Q60" s="3" t="s">
        <v>330</v>
      </c>
      <c r="R60" s="10"/>
    </row>
    <row r="61" spans="1:18" x14ac:dyDescent="0.15">
      <c r="A61">
        <v>60</v>
      </c>
      <c r="B61" s="9" t="s">
        <v>395</v>
      </c>
      <c r="C61" s="2" t="s">
        <v>331</v>
      </c>
      <c r="D61" s="2" t="s">
        <v>332</v>
      </c>
      <c r="E61" s="2">
        <v>30</v>
      </c>
      <c r="F61" s="2" t="s">
        <v>51</v>
      </c>
      <c r="G61" s="5">
        <v>63696442</v>
      </c>
      <c r="H61" s="5">
        <v>72300188</v>
      </c>
      <c r="I61" s="4" t="s">
        <v>333</v>
      </c>
      <c r="J61" s="5">
        <v>53658201</v>
      </c>
      <c r="K61" s="5">
        <v>59826520</v>
      </c>
      <c r="L61" s="5" t="s">
        <v>334</v>
      </c>
      <c r="M61" s="5">
        <v>-15901881</v>
      </c>
      <c r="N61" s="5">
        <v>-14311380</v>
      </c>
      <c r="O61" s="32" t="s">
        <v>335</v>
      </c>
      <c r="P61" t="s">
        <v>74</v>
      </c>
      <c r="Q61" s="3" t="s">
        <v>336</v>
      </c>
      <c r="R61" s="10"/>
    </row>
    <row r="62" spans="1:18" x14ac:dyDescent="0.15">
      <c r="A62">
        <v>61</v>
      </c>
      <c r="B62" s="2" t="s">
        <v>396</v>
      </c>
      <c r="C62" s="2" t="s">
        <v>229</v>
      </c>
      <c r="D62" s="2" t="s">
        <v>14</v>
      </c>
      <c r="E62" s="2">
        <v>30</v>
      </c>
      <c r="F62" s="2" t="s">
        <v>51</v>
      </c>
      <c r="G62" s="5">
        <v>62364940</v>
      </c>
      <c r="H62" s="5">
        <v>63038050</v>
      </c>
      <c r="J62" s="5">
        <v>29534520</v>
      </c>
      <c r="K62" s="5">
        <v>31084970</v>
      </c>
      <c r="L62" s="7"/>
      <c r="M62" s="5">
        <v>17896981</v>
      </c>
      <c r="N62" s="5">
        <v>17226666</v>
      </c>
      <c r="O62" s="7"/>
      <c r="P62" t="s">
        <v>337</v>
      </c>
      <c r="Q62" s="3" t="s">
        <v>338</v>
      </c>
      <c r="R62" s="10"/>
    </row>
    <row r="63" spans="1:18" ht="40.5" x14ac:dyDescent="0.15">
      <c r="A63">
        <v>62</v>
      </c>
      <c r="B63" s="2" t="s">
        <v>397</v>
      </c>
      <c r="C63" s="2" t="s">
        <v>147</v>
      </c>
      <c r="D63" s="2" t="s">
        <v>314</v>
      </c>
      <c r="E63" s="2">
        <v>50</v>
      </c>
      <c r="F63" s="2" t="s">
        <v>51</v>
      </c>
      <c r="G63" s="5">
        <v>80658190</v>
      </c>
      <c r="H63" s="5">
        <v>94480889</v>
      </c>
      <c r="I63" s="4" t="s">
        <v>339</v>
      </c>
      <c r="J63" s="5">
        <v>81558139</v>
      </c>
      <c r="K63" s="5">
        <v>78660705</v>
      </c>
      <c r="L63" s="5" t="s">
        <v>340</v>
      </c>
      <c r="M63" s="5">
        <v>-18944460</v>
      </c>
      <c r="N63" s="5">
        <v>-4325929</v>
      </c>
      <c r="P63" t="s">
        <v>74</v>
      </c>
      <c r="Q63" s="3" t="s">
        <v>341</v>
      </c>
      <c r="R63" s="3" t="s">
        <v>342</v>
      </c>
    </row>
    <row r="64" spans="1:18" x14ac:dyDescent="0.15">
      <c r="A64">
        <v>63</v>
      </c>
      <c r="B64" s="9" t="s">
        <v>398</v>
      </c>
      <c r="C64" s="2" t="s">
        <v>147</v>
      </c>
      <c r="D64" s="2" t="s">
        <v>314</v>
      </c>
      <c r="E64" s="11">
        <v>45</v>
      </c>
      <c r="F64" s="2" t="s">
        <v>51</v>
      </c>
      <c r="G64" s="5">
        <v>67613954</v>
      </c>
      <c r="H64" s="5">
        <v>73165323</v>
      </c>
      <c r="I64" s="4" t="s">
        <v>343</v>
      </c>
      <c r="J64" s="5">
        <v>47712310</v>
      </c>
      <c r="K64" s="5">
        <v>44906893</v>
      </c>
      <c r="L64" s="4" t="s">
        <v>344</v>
      </c>
      <c r="M64" s="5">
        <v>-2172043</v>
      </c>
      <c r="N64" s="5">
        <v>4806854</v>
      </c>
      <c r="O64" s="5" t="s">
        <v>345</v>
      </c>
      <c r="P64" t="s">
        <v>318</v>
      </c>
      <c r="Q64" s="3" t="s">
        <v>346</v>
      </c>
      <c r="R64" s="8"/>
    </row>
    <row r="65" spans="2:17" x14ac:dyDescent="0.15">
      <c r="B65" s="2"/>
      <c r="C65" s="2"/>
      <c r="D65" s="2"/>
      <c r="E65" s="2"/>
      <c r="F65" s="2"/>
      <c r="J65" s="5"/>
      <c r="K65" s="5"/>
      <c r="M65" s="5"/>
      <c r="N65" s="5"/>
      <c r="Q65" s="10"/>
    </row>
    <row r="66" spans="2:17" ht="15.75" x14ac:dyDescent="0.15">
      <c r="B66" s="2"/>
      <c r="C66" s="2"/>
      <c r="D66" s="2"/>
      <c r="E66" s="2"/>
      <c r="F66" s="2"/>
      <c r="G66" s="44" t="s">
        <v>103</v>
      </c>
      <c r="H66" s="22">
        <v>503680313</v>
      </c>
      <c r="J66" s="44" t="s">
        <v>103</v>
      </c>
      <c r="K66" s="22">
        <v>372771569</v>
      </c>
      <c r="M66" s="44" t="s">
        <v>103</v>
      </c>
      <c r="N66" s="22">
        <v>30313308</v>
      </c>
    </row>
    <row r="67" spans="2:17" ht="15.75" x14ac:dyDescent="0.15">
      <c r="B67" s="2"/>
      <c r="C67" s="2"/>
      <c r="D67" s="2"/>
      <c r="E67" s="2"/>
      <c r="F67" s="2"/>
      <c r="G67" s="45" t="s">
        <v>403</v>
      </c>
      <c r="H67" s="22">
        <v>290422549</v>
      </c>
      <c r="J67" s="45" t="s">
        <v>10</v>
      </c>
      <c r="K67" s="22">
        <v>198211427</v>
      </c>
      <c r="M67" s="45" t="s">
        <v>10</v>
      </c>
      <c r="N67" s="22">
        <v>12878473</v>
      </c>
    </row>
    <row r="68" spans="2:17" ht="15.75" x14ac:dyDescent="0.15">
      <c r="B68" s="2"/>
      <c r="C68" s="2"/>
      <c r="D68" s="2"/>
      <c r="E68" s="2"/>
      <c r="F68" s="2"/>
      <c r="G68" s="45" t="s">
        <v>404</v>
      </c>
      <c r="H68" s="22">
        <v>1023719019</v>
      </c>
      <c r="J68" s="45" t="s">
        <v>11</v>
      </c>
      <c r="K68" s="22">
        <v>823506510</v>
      </c>
      <c r="M68" s="45" t="s">
        <v>11</v>
      </c>
      <c r="N68" s="22">
        <v>-70371495</v>
      </c>
    </row>
    <row r="69" spans="2:17" ht="15.75" x14ac:dyDescent="0.15">
      <c r="B69" s="2"/>
      <c r="C69" s="2"/>
      <c r="D69" s="2"/>
      <c r="E69" s="2"/>
      <c r="F69" s="2"/>
      <c r="G69" s="45" t="s">
        <v>405</v>
      </c>
      <c r="H69" s="22">
        <v>600040949</v>
      </c>
      <c r="J69" s="45" t="s">
        <v>12</v>
      </c>
      <c r="K69" s="22">
        <v>431335503</v>
      </c>
      <c r="M69" s="45" t="s">
        <v>12</v>
      </c>
      <c r="N69" s="22">
        <v>-16639716</v>
      </c>
    </row>
    <row r="70" spans="2:17" ht="14.25" customHeight="1" x14ac:dyDescent="0.15">
      <c r="B70" s="2"/>
      <c r="C70" s="2"/>
      <c r="D70" s="2"/>
      <c r="E70" s="2"/>
      <c r="F70" s="2"/>
      <c r="G70" s="45" t="s">
        <v>406</v>
      </c>
      <c r="H70" s="22">
        <v>268265215</v>
      </c>
      <c r="J70" s="45" t="s">
        <v>13</v>
      </c>
      <c r="K70" s="22">
        <v>187858639</v>
      </c>
      <c r="M70" s="45" t="s">
        <v>13</v>
      </c>
      <c r="N70" s="22">
        <v>-1737254</v>
      </c>
    </row>
    <row r="71" spans="2:17" ht="15.75" x14ac:dyDescent="0.15">
      <c r="B71" s="2"/>
      <c r="C71" s="2"/>
      <c r="D71" s="2"/>
      <c r="E71" s="2"/>
      <c r="F71" s="2"/>
      <c r="G71" s="45" t="s">
        <v>407</v>
      </c>
      <c r="H71" s="22">
        <v>924431793</v>
      </c>
      <c r="J71" s="45" t="s">
        <v>14</v>
      </c>
      <c r="K71" s="22">
        <v>680853479</v>
      </c>
      <c r="M71" s="45" t="s">
        <v>14</v>
      </c>
      <c r="N71" s="22">
        <v>-12394650</v>
      </c>
    </row>
    <row r="72" spans="2:17" ht="15.75" x14ac:dyDescent="0.15">
      <c r="B72" s="2"/>
      <c r="C72" s="2"/>
      <c r="D72" s="2"/>
      <c r="E72" s="2"/>
      <c r="F72" s="2"/>
      <c r="G72" s="45" t="s">
        <v>408</v>
      </c>
      <c r="H72" s="22">
        <f>SUM(H66:H71)</f>
        <v>3610559838</v>
      </c>
      <c r="J72" s="45" t="s">
        <v>408</v>
      </c>
      <c r="K72" s="22">
        <f>SUM(K66:K71)</f>
        <v>2694537127</v>
      </c>
      <c r="M72" s="45" t="s">
        <v>408</v>
      </c>
      <c r="N72" s="22">
        <f>SUM(N66:N71)</f>
        <v>-57951334</v>
      </c>
    </row>
    <row r="73" spans="2:17" ht="15.75" x14ac:dyDescent="0.15">
      <c r="B73" s="2"/>
      <c r="C73" s="2"/>
      <c r="D73" s="2"/>
      <c r="E73" s="2"/>
      <c r="F73" s="2"/>
      <c r="G73" s="46"/>
      <c r="H73" s="46"/>
      <c r="J73" s="46"/>
      <c r="K73" s="46"/>
      <c r="M73" s="46"/>
      <c r="N73" s="46"/>
    </row>
    <row r="74" spans="2:17" ht="15.75" x14ac:dyDescent="0.15">
      <c r="B74" s="2"/>
      <c r="C74" s="2"/>
      <c r="D74" s="2"/>
      <c r="E74" s="2"/>
      <c r="F74" s="2"/>
      <c r="G74" s="45" t="s">
        <v>409</v>
      </c>
      <c r="H74" s="22">
        <v>3610559838</v>
      </c>
      <c r="J74" s="45" t="s">
        <v>409</v>
      </c>
      <c r="K74" s="22">
        <v>2694537127</v>
      </c>
      <c r="M74" s="45" t="s">
        <v>409</v>
      </c>
      <c r="N74" s="22">
        <v>-57951334</v>
      </c>
    </row>
    <row r="75" spans="2:17" ht="15.75" x14ac:dyDescent="0.15">
      <c r="B75" s="2"/>
      <c r="C75" s="2"/>
      <c r="D75" s="2"/>
      <c r="E75" s="2"/>
      <c r="F75" s="2"/>
      <c r="G75" s="46"/>
      <c r="H75" s="46"/>
      <c r="J75" s="46"/>
      <c r="K75" s="46"/>
      <c r="M75" s="46"/>
      <c r="N75" s="46"/>
    </row>
    <row r="76" spans="2:17" ht="15.75" x14ac:dyDescent="0.15">
      <c r="B76" s="2"/>
      <c r="C76" s="2"/>
      <c r="D76" s="2"/>
      <c r="E76" s="2"/>
      <c r="F76" s="2"/>
      <c r="G76" s="47" t="s">
        <v>51</v>
      </c>
      <c r="H76" s="22">
        <v>3292755642</v>
      </c>
      <c r="J76" s="47" t="s">
        <v>51</v>
      </c>
      <c r="K76" s="22">
        <v>2436329432</v>
      </c>
      <c r="M76" s="47" t="s">
        <v>51</v>
      </c>
      <c r="N76" s="22">
        <v>-34629457</v>
      </c>
    </row>
    <row r="77" spans="2:17" ht="15.75" x14ac:dyDescent="0.15">
      <c r="B77" s="2"/>
      <c r="C77" s="2"/>
      <c r="D77" s="2"/>
      <c r="E77" s="2"/>
      <c r="F77" s="2"/>
      <c r="G77" s="47" t="s">
        <v>401</v>
      </c>
      <c r="H77" s="22">
        <v>188954411</v>
      </c>
      <c r="J77" s="47" t="s">
        <v>401</v>
      </c>
      <c r="K77" s="22">
        <v>147886944</v>
      </c>
      <c r="M77" s="47" t="s">
        <v>401</v>
      </c>
      <c r="N77" s="22">
        <v>-13479313</v>
      </c>
    </row>
    <row r="78" spans="2:17" ht="15.75" x14ac:dyDescent="0.15">
      <c r="B78" s="2"/>
      <c r="C78" s="2"/>
      <c r="D78" s="2"/>
      <c r="E78" s="2"/>
      <c r="F78" s="2"/>
      <c r="G78" s="47" t="s">
        <v>402</v>
      </c>
      <c r="H78" s="22">
        <v>128849785</v>
      </c>
      <c r="J78" s="47" t="s">
        <v>402</v>
      </c>
      <c r="K78" s="22">
        <v>110320751</v>
      </c>
      <c r="M78" s="47" t="s">
        <v>402</v>
      </c>
      <c r="N78" s="22">
        <v>-9842564</v>
      </c>
    </row>
    <row r="79" spans="2:17" ht="15.75" x14ac:dyDescent="0.15">
      <c r="B79" s="2"/>
      <c r="C79" s="2"/>
      <c r="D79" s="2"/>
      <c r="E79" s="2"/>
      <c r="F79" s="2"/>
      <c r="G79" s="45" t="s">
        <v>408</v>
      </c>
      <c r="H79" s="22">
        <f>SUM(H76:H78)</f>
        <v>3610559838</v>
      </c>
      <c r="J79" s="45" t="s">
        <v>408</v>
      </c>
      <c r="K79" s="22">
        <f>SUM(K76:K78)</f>
        <v>2694537127</v>
      </c>
      <c r="M79" s="45" t="s">
        <v>408</v>
      </c>
      <c r="N79" s="22">
        <f>SUM(N76:N78)</f>
        <v>-57951334</v>
      </c>
    </row>
    <row r="80" spans="2:17" ht="15.75" x14ac:dyDescent="0.15">
      <c r="B80" s="2"/>
      <c r="C80" s="2"/>
      <c r="D80" s="2"/>
      <c r="E80" s="2"/>
      <c r="F80" s="2"/>
      <c r="G80" s="46"/>
      <c r="H80" s="46"/>
      <c r="J80" s="46"/>
      <c r="K80" s="46"/>
      <c r="M80" s="46"/>
      <c r="N80" s="46"/>
    </row>
    <row r="81" spans="2:14" ht="15.75" x14ac:dyDescent="0.15">
      <c r="B81" s="2"/>
      <c r="C81" s="2"/>
      <c r="D81" s="2"/>
      <c r="E81" s="2"/>
      <c r="F81" s="2"/>
      <c r="G81" s="45" t="s">
        <v>409</v>
      </c>
      <c r="H81" s="22">
        <f>H74</f>
        <v>3610559838</v>
      </c>
      <c r="J81" s="45" t="s">
        <v>409</v>
      </c>
      <c r="K81" s="22">
        <f>K74</f>
        <v>2694537127</v>
      </c>
      <c r="M81" s="45" t="s">
        <v>409</v>
      </c>
      <c r="N81" s="22">
        <f>N74</f>
        <v>-57951334</v>
      </c>
    </row>
    <row r="82" spans="2:14" x14ac:dyDescent="0.15">
      <c r="B82" s="2"/>
      <c r="C82" s="2"/>
      <c r="D82" s="2"/>
      <c r="E82" s="2"/>
      <c r="F82" s="2"/>
    </row>
    <row r="83" spans="2:14" x14ac:dyDescent="0.15">
      <c r="B83" s="2"/>
      <c r="C83" s="2"/>
      <c r="D83" s="2"/>
      <c r="E83" s="2"/>
      <c r="F83" s="2"/>
    </row>
    <row r="84" spans="2:14" x14ac:dyDescent="0.15">
      <c r="B84" s="2"/>
      <c r="C84" s="2"/>
      <c r="D84" s="2"/>
      <c r="E84" s="2"/>
      <c r="F84" s="2"/>
    </row>
    <row r="85" spans="2:14" x14ac:dyDescent="0.15">
      <c r="B85" s="2"/>
      <c r="C85" s="2"/>
      <c r="D85" s="2"/>
      <c r="E85" s="2"/>
      <c r="F85" s="2"/>
    </row>
    <row r="86" spans="2:14" x14ac:dyDescent="0.15">
      <c r="B86" s="2"/>
      <c r="C86" s="2"/>
      <c r="D86" s="2"/>
      <c r="E86" s="2"/>
      <c r="F86" s="2"/>
    </row>
    <row r="87" spans="2:14" x14ac:dyDescent="0.15">
      <c r="B87" s="2"/>
      <c r="C87" s="2"/>
      <c r="D87" s="2"/>
      <c r="E87" s="2"/>
      <c r="F87" s="2"/>
    </row>
    <row r="88" spans="2:14" x14ac:dyDescent="0.15">
      <c r="B88" s="2"/>
      <c r="C88" s="2"/>
      <c r="D88" s="2"/>
      <c r="E88" s="2"/>
      <c r="F88" s="2"/>
    </row>
    <row r="89" spans="2:14" x14ac:dyDescent="0.15">
      <c r="B89" s="2"/>
      <c r="C89" s="2"/>
      <c r="D89" s="2"/>
      <c r="E89" s="2"/>
      <c r="F89" s="2"/>
    </row>
    <row r="90" spans="2:14" x14ac:dyDescent="0.15">
      <c r="B90" s="2"/>
      <c r="C90" s="2"/>
      <c r="D90" s="2"/>
      <c r="E90" s="2"/>
      <c r="F90" s="2"/>
    </row>
    <row r="91" spans="2:14" x14ac:dyDescent="0.15">
      <c r="B91" s="2"/>
      <c r="C91" s="2"/>
      <c r="D91" s="2"/>
      <c r="E91" s="2"/>
      <c r="F91" s="2"/>
    </row>
    <row r="92" spans="2:14" x14ac:dyDescent="0.15">
      <c r="B92" s="2"/>
      <c r="C92" s="2"/>
      <c r="D92" s="2"/>
      <c r="E92" s="2"/>
      <c r="F92" s="2"/>
    </row>
    <row r="93" spans="2:14" x14ac:dyDescent="0.15">
      <c r="B93" s="2"/>
      <c r="C93" s="2"/>
      <c r="D93" s="2"/>
      <c r="E93" s="2"/>
      <c r="F93" s="2"/>
    </row>
    <row r="94" spans="2:14" x14ac:dyDescent="0.15">
      <c r="B94" s="2"/>
      <c r="C94" s="2"/>
      <c r="D94" s="2"/>
      <c r="E94" s="2"/>
      <c r="F94" s="2"/>
    </row>
    <row r="95" spans="2:14" x14ac:dyDescent="0.15">
      <c r="B95" s="2"/>
      <c r="C95" s="2"/>
      <c r="D95" s="2"/>
      <c r="E95" s="2"/>
      <c r="F95" s="2"/>
    </row>
    <row r="96" spans="2:14" x14ac:dyDescent="0.15">
      <c r="B96" s="2"/>
      <c r="C96" s="2"/>
      <c r="D96" s="2"/>
      <c r="E96" s="2"/>
      <c r="F96" s="2"/>
    </row>
    <row r="97" spans="2:6" x14ac:dyDescent="0.15">
      <c r="B97" s="2"/>
      <c r="C97" s="2"/>
      <c r="D97" s="2"/>
      <c r="E97" s="2"/>
      <c r="F97" s="2"/>
    </row>
    <row r="98" spans="2:6" x14ac:dyDescent="0.15">
      <c r="B98" s="2"/>
      <c r="C98" s="2"/>
      <c r="D98" s="2"/>
      <c r="E98" s="2"/>
      <c r="F98" s="2"/>
    </row>
    <row r="99" spans="2:6" x14ac:dyDescent="0.15">
      <c r="B99" s="2"/>
      <c r="C99" s="2"/>
      <c r="D99" s="2"/>
      <c r="E99" s="2"/>
      <c r="F99" s="2"/>
    </row>
    <row r="100" spans="2:6" x14ac:dyDescent="0.15">
      <c r="B100" s="2"/>
      <c r="C100" s="2"/>
      <c r="D100" s="2"/>
      <c r="E100" s="2"/>
      <c r="F100" s="2"/>
    </row>
    <row r="101" spans="2:6" x14ac:dyDescent="0.15">
      <c r="B101" s="2"/>
      <c r="C101" s="2"/>
      <c r="D101" s="2"/>
      <c r="E101" s="2"/>
      <c r="F101" s="2"/>
    </row>
    <row r="102" spans="2:6" x14ac:dyDescent="0.15">
      <c r="B102" s="2"/>
      <c r="C102" s="2"/>
      <c r="D102" s="2"/>
      <c r="E102" s="2"/>
      <c r="F102" s="2"/>
    </row>
    <row r="103" spans="2:6" x14ac:dyDescent="0.15">
      <c r="B103" s="2"/>
      <c r="C103" s="2"/>
      <c r="D103" s="2"/>
      <c r="E103" s="2"/>
      <c r="F103" s="2"/>
    </row>
    <row r="104" spans="2:6" x14ac:dyDescent="0.15">
      <c r="B104" s="2"/>
      <c r="C104" s="2"/>
      <c r="D104" s="2"/>
      <c r="E104" s="2"/>
      <c r="F104" s="2"/>
    </row>
    <row r="105" spans="2:6" x14ac:dyDescent="0.15">
      <c r="B105" s="2"/>
      <c r="C105" s="2"/>
      <c r="D105" s="2"/>
      <c r="E105" s="2"/>
      <c r="F105" s="2"/>
    </row>
    <row r="106" spans="2:6" x14ac:dyDescent="0.15">
      <c r="B106" s="2"/>
      <c r="C106" s="2"/>
      <c r="D106" s="2"/>
      <c r="E106" s="2"/>
      <c r="F106" s="2"/>
    </row>
    <row r="107" spans="2:6" x14ac:dyDescent="0.15">
      <c r="B107" s="2"/>
      <c r="C107" s="2"/>
      <c r="D107" s="2"/>
      <c r="E107" s="2"/>
      <c r="F107" s="2"/>
    </row>
    <row r="108" spans="2:6" x14ac:dyDescent="0.15">
      <c r="B108" s="2"/>
      <c r="C108" s="2"/>
      <c r="D108" s="2"/>
      <c r="E108" s="2"/>
      <c r="F108" s="2"/>
    </row>
    <row r="109" spans="2:6" x14ac:dyDescent="0.15">
      <c r="B109" s="2"/>
      <c r="C109" s="2"/>
      <c r="D109" s="2"/>
      <c r="E109" s="2"/>
      <c r="F109" s="2"/>
    </row>
    <row r="110" spans="2:6" x14ac:dyDescent="0.15">
      <c r="B110" s="2"/>
      <c r="C110" s="2"/>
      <c r="D110" s="2"/>
      <c r="E110" s="2"/>
      <c r="F110" s="2"/>
    </row>
    <row r="111" spans="2:6" x14ac:dyDescent="0.15">
      <c r="B111" s="2"/>
      <c r="C111" s="2"/>
      <c r="D111" s="2"/>
      <c r="E111" s="2"/>
      <c r="F111" s="2"/>
    </row>
    <row r="112" spans="2:6" x14ac:dyDescent="0.15">
      <c r="B112" s="2"/>
      <c r="C112" s="2"/>
      <c r="D112" s="2"/>
      <c r="E112" s="2"/>
      <c r="F112" s="2"/>
    </row>
    <row r="113" spans="2:6" x14ac:dyDescent="0.15">
      <c r="B113" s="2"/>
      <c r="C113" s="2"/>
      <c r="D113" s="2"/>
      <c r="E113" s="2"/>
      <c r="F113" s="2"/>
    </row>
    <row r="114" spans="2:6" x14ac:dyDescent="0.15">
      <c r="B114" s="2"/>
      <c r="C114" s="2"/>
      <c r="D114" s="2"/>
      <c r="E114" s="2"/>
      <c r="F114" s="2"/>
    </row>
    <row r="115" spans="2:6" x14ac:dyDescent="0.15">
      <c r="B115" s="2"/>
      <c r="C115" s="2"/>
      <c r="D115" s="2"/>
      <c r="E115" s="2"/>
      <c r="F115" s="2"/>
    </row>
    <row r="116" spans="2:6" x14ac:dyDescent="0.15">
      <c r="B116" s="2"/>
      <c r="C116" s="2"/>
      <c r="D116" s="2"/>
      <c r="E116" s="2"/>
      <c r="F116" s="2"/>
    </row>
    <row r="117" spans="2:6" x14ac:dyDescent="0.15">
      <c r="B117" s="2"/>
      <c r="C117" s="2"/>
      <c r="D117" s="2"/>
      <c r="E117" s="2"/>
      <c r="F117" s="2"/>
    </row>
    <row r="118" spans="2:6" x14ac:dyDescent="0.15">
      <c r="B118" s="2"/>
      <c r="C118" s="2"/>
      <c r="D118" s="2"/>
      <c r="E118" s="2"/>
      <c r="F118" s="2"/>
    </row>
    <row r="119" spans="2:6" x14ac:dyDescent="0.15">
      <c r="B119" s="2"/>
      <c r="C119" s="2"/>
      <c r="D119" s="2"/>
      <c r="E119" s="2"/>
      <c r="F119" s="2"/>
    </row>
    <row r="120" spans="2:6" x14ac:dyDescent="0.15">
      <c r="B120" s="2"/>
      <c r="C120" s="2"/>
      <c r="D120" s="2"/>
      <c r="E120" s="2"/>
      <c r="F120" s="2"/>
    </row>
    <row r="121" spans="2:6" x14ac:dyDescent="0.15">
      <c r="B121" s="2"/>
      <c r="C121" s="2"/>
      <c r="D121" s="2"/>
      <c r="E121" s="2"/>
      <c r="F121" s="2"/>
    </row>
    <row r="122" spans="2:6" x14ac:dyDescent="0.15">
      <c r="B122" s="2"/>
      <c r="C122" s="2"/>
      <c r="D122" s="2"/>
      <c r="E122" s="2"/>
      <c r="F122" s="2"/>
    </row>
    <row r="123" spans="2:6" x14ac:dyDescent="0.15">
      <c r="B123" s="2"/>
      <c r="C123" s="2"/>
      <c r="D123" s="2"/>
      <c r="E123" s="2"/>
      <c r="F123" s="2"/>
    </row>
    <row r="124" spans="2:6" x14ac:dyDescent="0.15">
      <c r="B124" s="2"/>
      <c r="C124" s="2"/>
      <c r="D124" s="2"/>
      <c r="E124" s="2"/>
      <c r="F124" s="2"/>
    </row>
    <row r="125" spans="2:6" x14ac:dyDescent="0.15">
      <c r="B125" s="2"/>
      <c r="C125" s="2"/>
      <c r="D125" s="2"/>
      <c r="E125" s="2"/>
      <c r="F125" s="2"/>
    </row>
    <row r="126" spans="2:6" x14ac:dyDescent="0.15">
      <c r="B126" s="2"/>
      <c r="C126" s="2"/>
      <c r="D126" s="2"/>
      <c r="E126" s="2"/>
      <c r="F126" s="2"/>
    </row>
    <row r="127" spans="2:6" x14ac:dyDescent="0.15">
      <c r="B127" s="2"/>
      <c r="C127" s="2"/>
      <c r="D127" s="2"/>
      <c r="E127" s="2"/>
      <c r="F127" s="2"/>
    </row>
    <row r="128" spans="2:6" x14ac:dyDescent="0.15">
      <c r="B128" s="2"/>
      <c r="C128" s="2"/>
      <c r="D128" s="2"/>
      <c r="E128" s="2"/>
      <c r="F128" s="2"/>
    </row>
    <row r="129" spans="2:6" x14ac:dyDescent="0.15">
      <c r="B129" s="2"/>
      <c r="C129" s="2"/>
      <c r="D129" s="2"/>
      <c r="E129" s="2"/>
      <c r="F129" s="2"/>
    </row>
    <row r="130" spans="2:6" x14ac:dyDescent="0.15">
      <c r="B130" s="2"/>
      <c r="C130" s="2"/>
      <c r="D130" s="2"/>
      <c r="E130" s="2"/>
      <c r="F130" s="2"/>
    </row>
    <row r="131" spans="2:6" x14ac:dyDescent="0.15">
      <c r="B131" s="2"/>
      <c r="C131" s="2"/>
      <c r="D131" s="2"/>
      <c r="E131" s="2"/>
      <c r="F131" s="2"/>
    </row>
    <row r="132" spans="2:6" x14ac:dyDescent="0.15">
      <c r="B132" s="2"/>
      <c r="C132" s="2"/>
      <c r="D132" s="2"/>
      <c r="E132" s="2"/>
      <c r="F132" s="2"/>
    </row>
    <row r="133" spans="2:6" x14ac:dyDescent="0.15">
      <c r="B133" s="2"/>
      <c r="C133" s="2"/>
      <c r="D133" s="2"/>
      <c r="E133" s="2"/>
      <c r="F133" s="2"/>
    </row>
    <row r="134" spans="2:6" x14ac:dyDescent="0.15">
      <c r="B134" s="2"/>
      <c r="C134" s="2"/>
      <c r="D134" s="2"/>
      <c r="E134" s="2"/>
      <c r="F134" s="2"/>
    </row>
    <row r="135" spans="2:6" x14ac:dyDescent="0.15">
      <c r="B135" s="2"/>
      <c r="C135" s="2"/>
      <c r="D135" s="2"/>
      <c r="E135" s="2"/>
      <c r="F135" s="2"/>
    </row>
    <row r="136" spans="2:6" x14ac:dyDescent="0.15">
      <c r="B136" s="2"/>
      <c r="C136" s="2"/>
      <c r="D136" s="2"/>
      <c r="E136" s="2"/>
      <c r="F136" s="2"/>
    </row>
    <row r="137" spans="2:6" x14ac:dyDescent="0.15">
      <c r="B137" s="2"/>
      <c r="C137" s="2"/>
      <c r="D137" s="2"/>
      <c r="E137" s="2"/>
      <c r="F137" s="2"/>
    </row>
    <row r="138" spans="2:6" x14ac:dyDescent="0.15">
      <c r="B138" s="2"/>
      <c r="C138" s="2"/>
      <c r="D138" s="2"/>
      <c r="E138" s="2"/>
      <c r="F138" s="2"/>
    </row>
    <row r="139" spans="2:6" x14ac:dyDescent="0.15">
      <c r="B139" s="2"/>
      <c r="C139" s="2"/>
      <c r="D139" s="2"/>
      <c r="E139" s="2"/>
      <c r="F139" s="2"/>
    </row>
    <row r="140" spans="2:6" x14ac:dyDescent="0.15">
      <c r="B140" s="2"/>
      <c r="C140" s="2"/>
      <c r="D140" s="2"/>
      <c r="E140" s="2"/>
      <c r="F140" s="2"/>
    </row>
    <row r="141" spans="2:6" x14ac:dyDescent="0.15">
      <c r="B141" s="2"/>
      <c r="C141" s="2"/>
      <c r="D141" s="2"/>
      <c r="E141" s="2"/>
      <c r="F141" s="2"/>
    </row>
    <row r="142" spans="2:6" x14ac:dyDescent="0.15">
      <c r="B142" s="2"/>
      <c r="C142" s="2"/>
      <c r="D142" s="2"/>
      <c r="E142" s="2"/>
      <c r="F142" s="2"/>
    </row>
    <row r="143" spans="2:6" x14ac:dyDescent="0.15">
      <c r="B143" s="2"/>
      <c r="C143" s="2"/>
      <c r="D143" s="2"/>
      <c r="E143" s="2"/>
      <c r="F143" s="2"/>
    </row>
    <row r="144" spans="2:6" x14ac:dyDescent="0.15">
      <c r="B144" s="2"/>
      <c r="C144" s="2"/>
      <c r="D144" s="2"/>
      <c r="E144" s="2"/>
      <c r="F144" s="2"/>
    </row>
    <row r="145" spans="2:6" x14ac:dyDescent="0.15">
      <c r="B145" s="2"/>
      <c r="C145" s="2"/>
      <c r="D145" s="2"/>
      <c r="E145" s="2"/>
      <c r="F145" s="2"/>
    </row>
    <row r="146" spans="2:6" x14ac:dyDescent="0.15">
      <c r="B146" s="2"/>
      <c r="C146" s="2"/>
      <c r="D146" s="2"/>
      <c r="E146" s="2"/>
      <c r="F146" s="2"/>
    </row>
    <row r="147" spans="2:6" x14ac:dyDescent="0.15">
      <c r="B147" s="2"/>
      <c r="C147" s="2"/>
      <c r="D147" s="2"/>
      <c r="E147" s="2"/>
      <c r="F147" s="2"/>
    </row>
    <row r="148" spans="2:6" x14ac:dyDescent="0.15">
      <c r="B148" s="2"/>
      <c r="C148" s="2"/>
      <c r="D148" s="2"/>
      <c r="E148" s="2"/>
      <c r="F148" s="2"/>
    </row>
    <row r="149" spans="2:6" x14ac:dyDescent="0.15">
      <c r="B149" s="2"/>
      <c r="C149" s="2"/>
      <c r="D149" s="2"/>
      <c r="E149" s="2"/>
      <c r="F149" s="2"/>
    </row>
    <row r="150" spans="2:6" x14ac:dyDescent="0.15">
      <c r="B150" s="2"/>
      <c r="C150" s="2"/>
      <c r="D150" s="2"/>
      <c r="E150" s="2"/>
      <c r="F150" s="2"/>
    </row>
    <row r="151" spans="2:6" x14ac:dyDescent="0.15">
      <c r="B151" s="2"/>
      <c r="C151" s="2"/>
      <c r="D151" s="2"/>
      <c r="E151" s="2"/>
      <c r="F151" s="2"/>
    </row>
    <row r="152" spans="2:6" x14ac:dyDescent="0.15">
      <c r="B152" s="2"/>
      <c r="C152" s="2"/>
      <c r="D152" s="2"/>
      <c r="E152" s="2"/>
      <c r="F152" s="2"/>
    </row>
    <row r="153" spans="2:6" x14ac:dyDescent="0.15">
      <c r="B153" s="2"/>
      <c r="C153" s="2"/>
      <c r="D153" s="2"/>
      <c r="E153" s="2"/>
      <c r="F153" s="2"/>
    </row>
    <row r="154" spans="2:6" x14ac:dyDescent="0.15">
      <c r="B154" s="2"/>
      <c r="C154" s="2"/>
      <c r="D154" s="2"/>
      <c r="E154" s="2"/>
      <c r="F154" s="2"/>
    </row>
    <row r="155" spans="2:6" x14ac:dyDescent="0.15">
      <c r="B155" s="2"/>
      <c r="C155" s="2"/>
      <c r="D155" s="2"/>
      <c r="E155" s="2"/>
      <c r="F155" s="2"/>
    </row>
    <row r="156" spans="2:6" x14ac:dyDescent="0.15">
      <c r="B156" s="2"/>
      <c r="C156" s="2"/>
      <c r="D156" s="2"/>
      <c r="E156" s="2"/>
      <c r="F156" s="2"/>
    </row>
    <row r="157" spans="2:6" x14ac:dyDescent="0.15">
      <c r="B157" s="2"/>
      <c r="C157" s="2"/>
      <c r="D157" s="2"/>
      <c r="E157" s="2"/>
      <c r="F157" s="2"/>
    </row>
    <row r="158" spans="2:6" x14ac:dyDescent="0.15">
      <c r="B158" s="2"/>
      <c r="C158" s="2"/>
      <c r="D158" s="2"/>
      <c r="E158" s="2"/>
      <c r="F158" s="2"/>
    </row>
    <row r="159" spans="2:6" x14ac:dyDescent="0.15">
      <c r="B159" s="2"/>
      <c r="C159" s="2"/>
      <c r="D159" s="2"/>
      <c r="E159" s="2"/>
      <c r="F159" s="2"/>
    </row>
    <row r="160" spans="2:6" x14ac:dyDescent="0.15">
      <c r="B160" s="2"/>
      <c r="C160" s="2"/>
      <c r="D160" s="2"/>
      <c r="E160" s="2"/>
      <c r="F160" s="2"/>
    </row>
    <row r="161" spans="2:6" x14ac:dyDescent="0.15">
      <c r="B161" s="2"/>
      <c r="C161" s="2"/>
      <c r="D161" s="2"/>
      <c r="E161" s="2"/>
      <c r="F161" s="2"/>
    </row>
    <row r="162" spans="2:6" ht="14.25" customHeight="1" x14ac:dyDescent="0.15">
      <c r="B162" s="2"/>
      <c r="C162" s="2"/>
      <c r="D162" s="2"/>
      <c r="E162" s="2"/>
      <c r="F162" s="2"/>
    </row>
    <row r="163" spans="2:6" x14ac:dyDescent="0.15">
      <c r="B163" s="2"/>
      <c r="C163" s="2"/>
      <c r="D163" s="2"/>
      <c r="E163" s="2"/>
      <c r="F163" s="2"/>
    </row>
    <row r="164" spans="2:6" x14ac:dyDescent="0.15">
      <c r="B164" s="2"/>
      <c r="C164" s="2"/>
      <c r="D164" s="2"/>
      <c r="E164" s="2"/>
      <c r="F164" s="2"/>
    </row>
    <row r="165" spans="2:6" x14ac:dyDescent="0.15">
      <c r="B165" s="2"/>
      <c r="C165" s="2"/>
      <c r="D165" s="2"/>
      <c r="E165" s="2"/>
      <c r="F165" s="2"/>
    </row>
    <row r="166" spans="2:6" x14ac:dyDescent="0.15">
      <c r="B166" s="2"/>
      <c r="C166" s="2"/>
      <c r="D166" s="2"/>
      <c r="E166" s="2"/>
      <c r="F166" s="2"/>
    </row>
    <row r="167" spans="2:6" x14ac:dyDescent="0.15">
      <c r="B167" s="2"/>
      <c r="C167" s="2"/>
      <c r="D167" s="2"/>
      <c r="E167" s="2"/>
      <c r="F167" s="2"/>
    </row>
    <row r="168" spans="2:6" x14ac:dyDescent="0.15">
      <c r="B168" s="2"/>
      <c r="C168" s="2"/>
      <c r="D168" s="2"/>
      <c r="E168" s="2"/>
      <c r="F168" s="2"/>
    </row>
    <row r="169" spans="2:6" x14ac:dyDescent="0.15">
      <c r="B169" s="2"/>
      <c r="C169" s="2"/>
      <c r="D169" s="2"/>
      <c r="E169" s="2"/>
      <c r="F169" s="2"/>
    </row>
    <row r="170" spans="2:6" x14ac:dyDescent="0.15">
      <c r="B170" s="2"/>
      <c r="C170" s="2"/>
      <c r="D170" s="2"/>
      <c r="E170" s="2"/>
      <c r="F170" s="2"/>
    </row>
    <row r="171" spans="2:6" x14ac:dyDescent="0.15">
      <c r="B171" s="2"/>
      <c r="C171" s="2"/>
      <c r="D171" s="2"/>
      <c r="E171" s="2"/>
      <c r="F171" s="2"/>
    </row>
    <row r="172" spans="2:6" x14ac:dyDescent="0.15">
      <c r="B172" s="2"/>
      <c r="C172" s="2"/>
      <c r="D172" s="2"/>
      <c r="E172" s="2"/>
      <c r="F172" s="2"/>
    </row>
    <row r="173" spans="2:6" x14ac:dyDescent="0.15">
      <c r="B173" s="2"/>
      <c r="C173" s="2"/>
      <c r="D173" s="2"/>
      <c r="E173" s="2"/>
      <c r="F173" s="2"/>
    </row>
    <row r="174" spans="2:6" x14ac:dyDescent="0.15">
      <c r="B174" s="2"/>
      <c r="C174" s="2"/>
      <c r="D174" s="2"/>
      <c r="E174" s="2"/>
      <c r="F174" s="2"/>
    </row>
    <row r="175" spans="2:6" x14ac:dyDescent="0.15">
      <c r="B175" s="2"/>
      <c r="C175" s="2"/>
      <c r="D175" s="2"/>
      <c r="E175" s="2"/>
      <c r="F175" s="2"/>
    </row>
    <row r="176" spans="2:6" x14ac:dyDescent="0.15">
      <c r="B176" s="2"/>
      <c r="C176" s="2"/>
      <c r="D176" s="2"/>
      <c r="E176" s="2"/>
      <c r="F176" s="2"/>
    </row>
    <row r="177" spans="2:6" x14ac:dyDescent="0.15">
      <c r="B177" s="2"/>
      <c r="C177" s="2"/>
      <c r="D177" s="2"/>
      <c r="E177" s="2"/>
      <c r="F177" s="2"/>
    </row>
    <row r="178" spans="2:6" x14ac:dyDescent="0.15">
      <c r="B178" s="2"/>
      <c r="C178" s="2"/>
      <c r="D178" s="2"/>
      <c r="E178" s="2"/>
      <c r="F178" s="2"/>
    </row>
    <row r="179" spans="2:6" x14ac:dyDescent="0.15">
      <c r="B179" s="2"/>
      <c r="C179" s="2"/>
      <c r="D179" s="2"/>
      <c r="E179" s="2"/>
      <c r="F179" s="2"/>
    </row>
    <row r="180" spans="2:6" x14ac:dyDescent="0.15">
      <c r="B180" s="2"/>
      <c r="C180" s="2"/>
      <c r="D180" s="2"/>
      <c r="E180" s="2"/>
      <c r="F180" s="2"/>
    </row>
    <row r="181" spans="2:6" x14ac:dyDescent="0.15">
      <c r="B181" s="2"/>
      <c r="C181" s="2"/>
      <c r="D181" s="2"/>
      <c r="E181" s="2"/>
      <c r="F181" s="2"/>
    </row>
    <row r="182" spans="2:6" x14ac:dyDescent="0.15">
      <c r="B182" s="2"/>
      <c r="C182" s="2"/>
      <c r="D182" s="2"/>
      <c r="E182" s="2"/>
      <c r="F182" s="2"/>
    </row>
    <row r="183" spans="2:6" x14ac:dyDescent="0.15">
      <c r="B183" s="2"/>
      <c r="C183" s="2"/>
      <c r="D183" s="2"/>
      <c r="E183" s="2"/>
      <c r="F183" s="2"/>
    </row>
    <row r="184" spans="2:6" x14ac:dyDescent="0.15">
      <c r="B184" s="2"/>
      <c r="C184" s="2"/>
      <c r="D184" s="2"/>
      <c r="E184" s="2"/>
      <c r="F184" s="2"/>
    </row>
    <row r="185" spans="2:6" x14ac:dyDescent="0.15">
      <c r="B185" s="2"/>
      <c r="C185" s="2"/>
      <c r="D185" s="2"/>
      <c r="E185" s="2"/>
      <c r="F185" s="2"/>
    </row>
    <row r="186" spans="2:6" x14ac:dyDescent="0.15">
      <c r="B186" s="2"/>
      <c r="C186" s="2"/>
      <c r="D186" s="2"/>
      <c r="E186" s="2"/>
      <c r="F186" s="2"/>
    </row>
    <row r="187" spans="2:6" x14ac:dyDescent="0.15">
      <c r="B187" s="2"/>
      <c r="C187" s="2"/>
      <c r="D187" s="2"/>
      <c r="E187" s="2"/>
      <c r="F187" s="2"/>
    </row>
    <row r="188" spans="2:6" x14ac:dyDescent="0.15">
      <c r="B188" s="2"/>
      <c r="C188" s="2"/>
      <c r="D188" s="2"/>
      <c r="E188" s="2"/>
      <c r="F188" s="2"/>
    </row>
    <row r="189" spans="2:6" x14ac:dyDescent="0.15">
      <c r="B189" s="2"/>
      <c r="C189" s="2"/>
      <c r="D189" s="2"/>
      <c r="E189" s="2"/>
      <c r="F189" s="2"/>
    </row>
    <row r="190" spans="2:6" x14ac:dyDescent="0.15">
      <c r="B190" s="2"/>
      <c r="C190" s="2"/>
      <c r="D190" s="2"/>
      <c r="E190" s="2"/>
      <c r="F190" s="2"/>
    </row>
    <row r="191" spans="2:6" x14ac:dyDescent="0.15">
      <c r="B191" s="2"/>
      <c r="C191" s="2"/>
      <c r="D191" s="2"/>
      <c r="E191" s="2"/>
      <c r="F191" s="2"/>
    </row>
    <row r="192" spans="2:6" x14ac:dyDescent="0.15">
      <c r="B192" s="2"/>
      <c r="C192" s="2"/>
      <c r="D192" s="2"/>
      <c r="E192" s="2"/>
      <c r="F192" s="2"/>
    </row>
    <row r="193" spans="2:6" x14ac:dyDescent="0.15">
      <c r="B193" s="2"/>
      <c r="C193" s="2"/>
      <c r="D193" s="2"/>
      <c r="E193" s="2"/>
      <c r="F193" s="2"/>
    </row>
    <row r="194" spans="2:6" x14ac:dyDescent="0.15">
      <c r="B194" s="2"/>
      <c r="C194" s="2"/>
      <c r="D194" s="2"/>
      <c r="E194" s="2"/>
      <c r="F194" s="2"/>
    </row>
    <row r="195" spans="2:6" x14ac:dyDescent="0.15">
      <c r="B195" s="2"/>
      <c r="C195" s="2"/>
      <c r="D195" s="2"/>
      <c r="E195" s="2"/>
      <c r="F195" s="2"/>
    </row>
    <row r="196" spans="2:6" x14ac:dyDescent="0.15">
      <c r="B196" s="2"/>
      <c r="C196" s="2"/>
      <c r="D196" s="2"/>
      <c r="E196" s="2"/>
      <c r="F196" s="2"/>
    </row>
    <row r="197" spans="2:6" x14ac:dyDescent="0.15">
      <c r="B197" s="2"/>
      <c r="C197" s="2"/>
      <c r="D197" s="2"/>
      <c r="E197" s="2"/>
      <c r="F197" s="2"/>
    </row>
    <row r="198" spans="2:6" x14ac:dyDescent="0.15">
      <c r="B198" s="2"/>
      <c r="C198" s="2"/>
      <c r="D198" s="2"/>
      <c r="E198" s="2"/>
      <c r="F198" s="2"/>
    </row>
    <row r="199" spans="2:6" x14ac:dyDescent="0.15">
      <c r="B199" s="2"/>
      <c r="C199" s="2"/>
      <c r="D199" s="2"/>
      <c r="E199" s="2"/>
      <c r="F199" s="2"/>
    </row>
    <row r="200" spans="2:6" x14ac:dyDescent="0.15">
      <c r="B200" s="2"/>
      <c r="C200" s="2"/>
      <c r="D200" s="2"/>
      <c r="E200" s="2"/>
      <c r="F200" s="2"/>
    </row>
    <row r="201" spans="2:6" x14ac:dyDescent="0.15">
      <c r="B201" s="2"/>
      <c r="C201" s="2"/>
      <c r="D201" s="2"/>
      <c r="E201" s="2"/>
      <c r="F201" s="2"/>
    </row>
    <row r="202" spans="2:6" x14ac:dyDescent="0.15">
      <c r="B202" s="2"/>
      <c r="C202" s="2"/>
      <c r="D202" s="2"/>
      <c r="E202" s="2"/>
      <c r="F202" s="2"/>
    </row>
    <row r="203" spans="2:6" x14ac:dyDescent="0.15">
      <c r="B203" s="2"/>
      <c r="C203" s="2"/>
      <c r="D203" s="2"/>
      <c r="E203" s="2"/>
      <c r="F203" s="2"/>
    </row>
    <row r="204" spans="2:6" x14ac:dyDescent="0.15">
      <c r="B204" s="2"/>
      <c r="C204" s="2"/>
      <c r="D204" s="2"/>
      <c r="E204" s="2"/>
      <c r="F204" s="2"/>
    </row>
    <row r="205" spans="2:6" x14ac:dyDescent="0.15">
      <c r="B205" s="2"/>
      <c r="C205" s="2"/>
      <c r="D205" s="2"/>
      <c r="E205" s="2"/>
      <c r="F205" s="2"/>
    </row>
    <row r="206" spans="2:6" x14ac:dyDescent="0.15">
      <c r="B206" s="2"/>
      <c r="C206" s="2"/>
      <c r="D206" s="2"/>
      <c r="E206" s="2"/>
      <c r="F206" s="2"/>
    </row>
    <row r="207" spans="2:6" x14ac:dyDescent="0.15">
      <c r="B207" s="2"/>
      <c r="C207" s="2"/>
      <c r="D207" s="2"/>
      <c r="E207" s="2"/>
      <c r="F207" s="2"/>
    </row>
    <row r="208" spans="2:6" x14ac:dyDescent="0.15">
      <c r="B208" s="2"/>
      <c r="C208" s="2"/>
      <c r="D208" s="2"/>
      <c r="E208" s="2"/>
      <c r="F208" s="2"/>
    </row>
    <row r="209" spans="2:6" x14ac:dyDescent="0.15">
      <c r="B209" s="2"/>
      <c r="C209" s="2"/>
      <c r="D209" s="2"/>
      <c r="E209" s="2"/>
      <c r="F209" s="2"/>
    </row>
    <row r="210" spans="2:6" x14ac:dyDescent="0.15">
      <c r="B210" s="2"/>
      <c r="C210" s="2"/>
      <c r="D210" s="2"/>
      <c r="E210" s="2"/>
      <c r="F210" s="2"/>
    </row>
    <row r="211" spans="2:6" x14ac:dyDescent="0.15">
      <c r="B211" s="2"/>
      <c r="C211" s="2"/>
      <c r="D211" s="2"/>
      <c r="E211" s="2"/>
      <c r="F211" s="2"/>
    </row>
    <row r="212" spans="2:6" x14ac:dyDescent="0.15">
      <c r="B212" s="2"/>
      <c r="C212" s="2"/>
      <c r="D212" s="2"/>
      <c r="E212" s="2"/>
      <c r="F212" s="2"/>
    </row>
    <row r="213" spans="2:6" x14ac:dyDescent="0.15">
      <c r="B213" s="2"/>
      <c r="C213" s="2"/>
      <c r="D213" s="2"/>
      <c r="E213" s="2"/>
      <c r="F213" s="2"/>
    </row>
    <row r="214" spans="2:6" x14ac:dyDescent="0.15">
      <c r="B214" s="2"/>
      <c r="C214" s="2"/>
      <c r="D214" s="2"/>
      <c r="E214" s="2"/>
      <c r="F214" s="2"/>
    </row>
    <row r="215" spans="2:6" x14ac:dyDescent="0.15">
      <c r="B215" s="2"/>
      <c r="C215" s="2"/>
      <c r="D215" s="2"/>
      <c r="E215" s="2"/>
      <c r="F215" s="2"/>
    </row>
    <row r="216" spans="2:6" x14ac:dyDescent="0.15">
      <c r="B216" s="2"/>
      <c r="C216" s="2"/>
      <c r="D216" s="2"/>
      <c r="E216" s="2"/>
      <c r="F216" s="2"/>
    </row>
    <row r="217" spans="2:6" x14ac:dyDescent="0.15">
      <c r="B217" s="2"/>
      <c r="C217" s="2"/>
      <c r="D217" s="2"/>
      <c r="E217" s="2"/>
      <c r="F217" s="2"/>
    </row>
    <row r="218" spans="2:6" x14ac:dyDescent="0.15">
      <c r="B218" s="2"/>
      <c r="C218" s="2"/>
      <c r="D218" s="2"/>
      <c r="E218" s="2"/>
      <c r="F218" s="2"/>
    </row>
    <row r="219" spans="2:6" x14ac:dyDescent="0.15">
      <c r="B219" s="2"/>
      <c r="C219" s="2"/>
      <c r="D219" s="2"/>
      <c r="E219" s="2"/>
      <c r="F219" s="2"/>
    </row>
    <row r="220" spans="2:6" x14ac:dyDescent="0.15">
      <c r="B220" s="2"/>
      <c r="C220" s="2"/>
      <c r="D220" s="2"/>
      <c r="E220" s="2"/>
      <c r="F220" s="2"/>
    </row>
    <row r="221" spans="2:6" x14ac:dyDescent="0.15">
      <c r="B221" s="2"/>
      <c r="C221" s="2"/>
      <c r="D221" s="2"/>
      <c r="E221" s="2"/>
      <c r="F221" s="2"/>
    </row>
    <row r="222" spans="2:6" x14ac:dyDescent="0.15">
      <c r="B222" s="2"/>
      <c r="C222" s="2"/>
      <c r="D222" s="2"/>
      <c r="E222" s="2"/>
      <c r="F222" s="2"/>
    </row>
    <row r="223" spans="2:6" x14ac:dyDescent="0.15">
      <c r="B223" s="2"/>
      <c r="C223" s="2"/>
      <c r="D223" s="2"/>
      <c r="E223" s="2"/>
      <c r="F223" s="2"/>
    </row>
    <row r="224" spans="2:6" x14ac:dyDescent="0.15">
      <c r="B224" s="2"/>
      <c r="C224" s="2"/>
      <c r="D224" s="2"/>
      <c r="E224" s="2"/>
      <c r="F224" s="2"/>
    </row>
    <row r="225" spans="2:6" x14ac:dyDescent="0.15">
      <c r="B225" s="2"/>
      <c r="C225" s="2"/>
      <c r="D225" s="2"/>
      <c r="E225" s="2"/>
      <c r="F225" s="2"/>
    </row>
    <row r="226" spans="2:6" x14ac:dyDescent="0.15">
      <c r="B226" s="2"/>
      <c r="C226" s="2"/>
      <c r="D226" s="2"/>
      <c r="E226" s="2"/>
      <c r="F226" s="2"/>
    </row>
    <row r="227" spans="2:6" x14ac:dyDescent="0.15">
      <c r="B227" s="2"/>
      <c r="C227" s="2"/>
      <c r="D227" s="2"/>
      <c r="E227" s="2"/>
      <c r="F227" s="2"/>
    </row>
    <row r="228" spans="2:6" x14ac:dyDescent="0.15">
      <c r="B228" s="2"/>
      <c r="C228" s="2"/>
      <c r="D228" s="2"/>
      <c r="E228" s="2"/>
      <c r="F228" s="2"/>
    </row>
    <row r="229" spans="2:6" x14ac:dyDescent="0.15">
      <c r="B229" s="2"/>
      <c r="C229" s="2"/>
      <c r="D229" s="2"/>
      <c r="E229" s="2"/>
      <c r="F229" s="2"/>
    </row>
    <row r="230" spans="2:6" x14ac:dyDescent="0.15">
      <c r="B230" s="2"/>
      <c r="C230" s="2"/>
      <c r="D230" s="2"/>
      <c r="E230" s="2"/>
      <c r="F230" s="2"/>
    </row>
    <row r="231" spans="2:6" x14ac:dyDescent="0.15">
      <c r="B231" s="2"/>
      <c r="C231" s="2"/>
      <c r="D231" s="2"/>
      <c r="E231" s="2"/>
      <c r="F231" s="2"/>
    </row>
    <row r="232" spans="2:6" x14ac:dyDescent="0.15">
      <c r="B232" s="2"/>
      <c r="C232" s="2"/>
      <c r="D232" s="2"/>
      <c r="E232" s="2"/>
      <c r="F232" s="2"/>
    </row>
    <row r="233" spans="2:6" x14ac:dyDescent="0.15">
      <c r="B233" s="2"/>
      <c r="C233" s="2"/>
      <c r="D233" s="2"/>
      <c r="E233" s="2"/>
      <c r="F233" s="2"/>
    </row>
    <row r="234" spans="2:6" x14ac:dyDescent="0.15">
      <c r="B234" s="2"/>
      <c r="C234" s="2"/>
      <c r="D234" s="2"/>
      <c r="E234" s="2"/>
      <c r="F234" s="2"/>
    </row>
    <row r="235" spans="2:6" x14ac:dyDescent="0.15">
      <c r="B235" s="2"/>
      <c r="C235" s="2"/>
      <c r="D235" s="2"/>
      <c r="E235" s="2"/>
      <c r="F235" s="2"/>
    </row>
    <row r="236" spans="2:6" x14ac:dyDescent="0.15">
      <c r="B236" s="2"/>
      <c r="C236" s="2"/>
      <c r="D236" s="2"/>
      <c r="E236" s="2"/>
      <c r="F236" s="2"/>
    </row>
    <row r="237" spans="2:6" x14ac:dyDescent="0.15">
      <c r="B237" s="2"/>
      <c r="C237" s="2"/>
      <c r="D237" s="2"/>
      <c r="E237" s="2"/>
      <c r="F237" s="2"/>
    </row>
    <row r="238" spans="2:6" x14ac:dyDescent="0.15">
      <c r="B238" s="2"/>
      <c r="C238" s="2"/>
      <c r="D238" s="2"/>
      <c r="E238" s="2"/>
      <c r="F238" s="2"/>
    </row>
    <row r="239" spans="2:6" x14ac:dyDescent="0.15">
      <c r="B239" s="2"/>
      <c r="C239" s="2"/>
      <c r="D239" s="2"/>
      <c r="E239" s="2"/>
      <c r="F239" s="2"/>
    </row>
    <row r="240" spans="2:6" x14ac:dyDescent="0.15">
      <c r="B240" s="2"/>
      <c r="C240" s="2"/>
      <c r="D240" s="2"/>
      <c r="E240" s="2"/>
      <c r="F240" s="2"/>
    </row>
    <row r="241" spans="2:6" x14ac:dyDescent="0.15">
      <c r="B241" s="2"/>
      <c r="C241" s="2"/>
      <c r="D241" s="2"/>
      <c r="E241" s="2"/>
      <c r="F241" s="2"/>
    </row>
    <row r="242" spans="2:6" x14ac:dyDescent="0.15">
      <c r="B242" s="2"/>
      <c r="C242" s="2"/>
      <c r="D242" s="2"/>
      <c r="E242" s="2"/>
      <c r="F242" s="2"/>
    </row>
    <row r="243" spans="2:6" x14ac:dyDescent="0.15">
      <c r="B243" s="2"/>
      <c r="C243" s="2"/>
      <c r="D243" s="2"/>
      <c r="E243" s="2"/>
      <c r="F243" s="2"/>
    </row>
    <row r="244" spans="2:6" x14ac:dyDescent="0.15">
      <c r="B244" s="2"/>
      <c r="C244" s="2"/>
      <c r="D244" s="2"/>
      <c r="E244" s="2"/>
      <c r="F244" s="2"/>
    </row>
    <row r="245" spans="2:6" x14ac:dyDescent="0.15">
      <c r="B245" s="2"/>
      <c r="C245" s="2"/>
      <c r="D245" s="2"/>
      <c r="E245" s="2"/>
      <c r="F245" s="2"/>
    </row>
    <row r="246" spans="2:6" x14ac:dyDescent="0.15">
      <c r="B246" s="2"/>
      <c r="C246" s="2"/>
      <c r="D246" s="2"/>
      <c r="E246" s="2"/>
      <c r="F246" s="2"/>
    </row>
    <row r="247" spans="2:6" x14ac:dyDescent="0.15">
      <c r="B247" s="2"/>
      <c r="C247" s="2"/>
      <c r="D247" s="2"/>
      <c r="E247" s="2"/>
      <c r="F247" s="2"/>
    </row>
    <row r="248" spans="2:6" x14ac:dyDescent="0.15">
      <c r="B248" s="2"/>
      <c r="C248" s="2"/>
      <c r="D248" s="2"/>
      <c r="E248" s="2"/>
      <c r="F248" s="2"/>
    </row>
    <row r="249" spans="2:6" x14ac:dyDescent="0.15">
      <c r="B249" s="2"/>
      <c r="C249" s="2"/>
      <c r="D249" s="2"/>
      <c r="E249" s="2"/>
      <c r="F249" s="2"/>
    </row>
    <row r="250" spans="2:6" x14ac:dyDescent="0.15">
      <c r="B250" s="2"/>
      <c r="C250" s="2"/>
      <c r="D250" s="2"/>
      <c r="E250" s="2"/>
      <c r="F250" s="2"/>
    </row>
    <row r="251" spans="2:6" x14ac:dyDescent="0.15">
      <c r="B251" s="2"/>
      <c r="C251" s="2"/>
      <c r="D251" s="2"/>
      <c r="E251" s="2"/>
      <c r="F251" s="2"/>
    </row>
    <row r="252" spans="2:6" x14ac:dyDescent="0.15">
      <c r="B252" s="2"/>
      <c r="C252" s="2"/>
      <c r="D252" s="2"/>
      <c r="E252" s="2"/>
      <c r="F252" s="2"/>
    </row>
    <row r="253" spans="2:6" x14ac:dyDescent="0.15">
      <c r="B253" s="2"/>
      <c r="C253" s="2"/>
      <c r="D253" s="2"/>
      <c r="E253" s="2"/>
      <c r="F253" s="2"/>
    </row>
    <row r="254" spans="2:6" x14ac:dyDescent="0.15">
      <c r="B254" s="2"/>
      <c r="C254" s="2"/>
      <c r="D254" s="2"/>
      <c r="E254" s="2"/>
      <c r="F254" s="2"/>
    </row>
    <row r="255" spans="2:6" x14ac:dyDescent="0.15">
      <c r="B255" s="2"/>
      <c r="C255" s="2"/>
      <c r="D255" s="2"/>
      <c r="E255" s="2"/>
      <c r="F255" s="2"/>
    </row>
    <row r="256" spans="2:6" x14ac:dyDescent="0.15">
      <c r="B256" s="2"/>
      <c r="C256" s="2"/>
      <c r="D256" s="2"/>
      <c r="E256" s="2"/>
      <c r="F256" s="2"/>
    </row>
    <row r="257" spans="2:6" x14ac:dyDescent="0.15">
      <c r="B257" s="2"/>
      <c r="C257" s="2"/>
      <c r="D257" s="2"/>
      <c r="E257" s="2"/>
      <c r="F257" s="2"/>
    </row>
    <row r="258" spans="2:6" x14ac:dyDescent="0.15">
      <c r="B258" s="2"/>
      <c r="C258" s="2"/>
      <c r="D258" s="2"/>
      <c r="E258" s="2"/>
      <c r="F258" s="2"/>
    </row>
    <row r="259" spans="2:6" x14ac:dyDescent="0.15">
      <c r="B259" s="2"/>
      <c r="C259" s="2"/>
      <c r="D259" s="2"/>
      <c r="E259" s="2"/>
      <c r="F259" s="2"/>
    </row>
    <row r="260" spans="2:6" x14ac:dyDescent="0.15">
      <c r="B260" s="2"/>
      <c r="C260" s="2"/>
      <c r="D260" s="2"/>
      <c r="E260" s="2"/>
      <c r="F260" s="2"/>
    </row>
    <row r="261" spans="2:6" x14ac:dyDescent="0.15">
      <c r="B261" s="2"/>
      <c r="C261" s="2"/>
      <c r="D261" s="2"/>
      <c r="E261" s="2"/>
      <c r="F261" s="2"/>
    </row>
    <row r="262" spans="2:6" x14ac:dyDescent="0.15">
      <c r="B262" s="2"/>
      <c r="C262" s="2"/>
      <c r="D262" s="2"/>
      <c r="E262" s="2"/>
      <c r="F262" s="2"/>
    </row>
    <row r="263" spans="2:6" x14ac:dyDescent="0.15">
      <c r="B263" s="2"/>
      <c r="C263" s="2"/>
      <c r="D263" s="2"/>
      <c r="E263" s="2"/>
      <c r="F263" s="2"/>
    </row>
    <row r="264" spans="2:6" x14ac:dyDescent="0.15">
      <c r="B264" s="2"/>
      <c r="C264" s="2"/>
      <c r="D264" s="2"/>
      <c r="E264" s="2"/>
      <c r="F264" s="2"/>
    </row>
    <row r="265" spans="2:6" x14ac:dyDescent="0.15">
      <c r="B265" s="2"/>
      <c r="C265" s="2"/>
      <c r="D265" s="2"/>
      <c r="E265" s="2"/>
      <c r="F265" s="2"/>
    </row>
    <row r="266" spans="2:6" x14ac:dyDescent="0.15">
      <c r="B266" s="2"/>
      <c r="C266" s="2"/>
      <c r="D266" s="2"/>
      <c r="E266" s="2"/>
      <c r="F266" s="2"/>
    </row>
    <row r="267" spans="2:6" x14ac:dyDescent="0.15">
      <c r="B267" s="2"/>
      <c r="C267" s="2"/>
      <c r="D267" s="2"/>
      <c r="E267" s="2"/>
      <c r="F267" s="2"/>
    </row>
    <row r="268" spans="2:6" x14ac:dyDescent="0.15">
      <c r="B268" s="2"/>
      <c r="C268" s="2"/>
      <c r="D268" s="2"/>
      <c r="E268" s="2"/>
      <c r="F268" s="2"/>
    </row>
    <row r="269" spans="2:6" x14ac:dyDescent="0.15">
      <c r="B269" s="2"/>
      <c r="C269" s="2"/>
      <c r="D269" s="2"/>
      <c r="E269" s="2"/>
      <c r="F269" s="2"/>
    </row>
    <row r="270" spans="2:6" x14ac:dyDescent="0.15">
      <c r="B270" s="2"/>
      <c r="C270" s="2"/>
      <c r="D270" s="2"/>
      <c r="E270" s="2"/>
      <c r="F270" s="2"/>
    </row>
    <row r="271" spans="2:6" x14ac:dyDescent="0.15">
      <c r="B271" s="2"/>
      <c r="C271" s="2"/>
      <c r="D271" s="2"/>
      <c r="E271" s="2"/>
      <c r="F271" s="2"/>
    </row>
    <row r="272" spans="2:6" x14ac:dyDescent="0.15">
      <c r="B272" s="2"/>
      <c r="C272" s="2"/>
      <c r="D272" s="2"/>
      <c r="E272" s="2"/>
      <c r="F272" s="2"/>
    </row>
    <row r="273" spans="2:6" x14ac:dyDescent="0.15">
      <c r="B273" s="2"/>
      <c r="C273" s="2"/>
      <c r="D273" s="2"/>
      <c r="E273" s="2"/>
      <c r="F273" s="2"/>
    </row>
    <row r="274" spans="2:6" x14ac:dyDescent="0.15">
      <c r="B274" s="2"/>
      <c r="C274" s="2"/>
      <c r="D274" s="2"/>
      <c r="E274" s="2"/>
      <c r="F274" s="2"/>
    </row>
    <row r="275" spans="2:6" x14ac:dyDescent="0.15">
      <c r="B275" s="2"/>
      <c r="C275" s="2"/>
      <c r="D275" s="2"/>
      <c r="E275" s="2"/>
      <c r="F275" s="2"/>
    </row>
    <row r="276" spans="2:6" x14ac:dyDescent="0.15">
      <c r="B276" s="2"/>
      <c r="C276" s="2"/>
      <c r="D276" s="2"/>
      <c r="E276" s="2"/>
      <c r="F276" s="2"/>
    </row>
    <row r="277" spans="2:6" x14ac:dyDescent="0.15">
      <c r="B277" s="2"/>
      <c r="C277" s="2"/>
      <c r="D277" s="2"/>
      <c r="E277" s="2"/>
      <c r="F277" s="2"/>
    </row>
    <row r="278" spans="2:6" x14ac:dyDescent="0.15">
      <c r="B278" s="2"/>
      <c r="C278" s="2"/>
      <c r="D278" s="2"/>
      <c r="E278" s="2"/>
      <c r="F278" s="2"/>
    </row>
    <row r="279" spans="2:6" x14ac:dyDescent="0.15">
      <c r="B279" s="2"/>
      <c r="C279" s="2"/>
      <c r="D279" s="2"/>
      <c r="E279" s="2"/>
      <c r="F279" s="2"/>
    </row>
    <row r="280" spans="2:6" x14ac:dyDescent="0.15">
      <c r="B280" s="2"/>
      <c r="C280" s="2"/>
      <c r="D280" s="2"/>
      <c r="E280" s="2"/>
      <c r="F280" s="2"/>
    </row>
    <row r="281" spans="2:6" x14ac:dyDescent="0.15">
      <c r="B281" s="2"/>
      <c r="C281" s="2"/>
      <c r="D281" s="2"/>
      <c r="E281" s="2"/>
      <c r="F281" s="2"/>
    </row>
    <row r="282" spans="2:6" x14ac:dyDescent="0.15">
      <c r="B282" s="2"/>
      <c r="C282" s="2"/>
      <c r="D282" s="2"/>
      <c r="E282" s="2"/>
      <c r="F282" s="2"/>
    </row>
    <row r="283" spans="2:6" x14ac:dyDescent="0.15">
      <c r="B283" s="2"/>
      <c r="C283" s="2"/>
      <c r="D283" s="2"/>
      <c r="E283" s="2"/>
      <c r="F283" s="2"/>
    </row>
    <row r="284" spans="2:6" x14ac:dyDescent="0.15">
      <c r="B284" s="2"/>
      <c r="C284" s="2"/>
      <c r="D284" s="2"/>
      <c r="E284" s="2"/>
      <c r="F284" s="2"/>
    </row>
    <row r="285" spans="2:6" x14ac:dyDescent="0.15">
      <c r="B285" s="2"/>
      <c r="C285" s="2"/>
      <c r="D285" s="2"/>
      <c r="E285" s="2"/>
      <c r="F285" s="2"/>
    </row>
    <row r="286" spans="2:6" x14ac:dyDescent="0.15">
      <c r="B286" s="2"/>
      <c r="C286" s="2"/>
      <c r="D286" s="2"/>
      <c r="E286" s="2"/>
      <c r="F286" s="2"/>
    </row>
  </sheetData>
  <autoFilter ref="A1:R72" xr:uid="{00000000-0001-0000-0000-000000000000}"/>
  <customSheetViews>
    <customSheetView guid="{A77F6766-B26F-4838-95EE-33950E0037C1}" zeroValues="0">
      <pane xSplit="2" ySplit="1" topLeftCell="C2" activePane="bottomRight" state="frozen"/>
      <selection pane="bottomRight" activeCell="M5" sqref="M5"/>
      <pageMargins left="0.7" right="0.7" top="0.75" bottom="0.75" header="0.3" footer="0.3"/>
      <pageSetup paperSize="9" orientation="portrait" horizontalDpi="300" verticalDpi="300" r:id="rId1"/>
    </customSheetView>
    <customSheetView guid="{9E4DD5A7-4719-4975-AA19-F0AD3C58E3EA}">
      <pane xSplit="2" ySplit="1" topLeftCell="AN2" activePane="bottomRight" state="frozen"/>
      <selection pane="bottomRight" activeCell="AF3" sqref="AF3"/>
      <pageMargins left="0.7" right="0.7" top="0.75" bottom="0.75" header="0.3" footer="0.3"/>
      <pageSetup paperSize="9" orientation="portrait" horizontalDpi="300" verticalDpi="300" r:id="rId2"/>
    </customSheetView>
    <customSheetView guid="{E286374E-F69C-41E9-9457-852E1D97600B}" zeroValues="0">
      <pane xSplit="2" ySplit="1" topLeftCell="C2" activePane="bottomRight" state="frozen"/>
      <selection pane="bottomRight" activeCell="BH24" sqref="BH24"/>
      <pageMargins left="0.7" right="0.7" top="0.75" bottom="0.75" header="0.3" footer="0.3"/>
      <pageSetup paperSize="9" orientation="portrait" horizontalDpi="300" verticalDpi="300" r:id="rId3"/>
    </customSheetView>
    <customSheetView guid="{5B4D6D08-0C0C-4DE0-BD69-566F0E86510E}" zeroValues="0">
      <pane xSplit="2" ySplit="1" topLeftCell="C131" activePane="bottomRight" state="frozen"/>
      <selection pane="bottomRight" activeCell="B84" sqref="B84"/>
      <pageMargins left="0.7" right="0.7" top="0.75" bottom="0.75" header="0.3" footer="0.3"/>
      <pageSetup paperSize="9" orientation="portrait" horizontalDpi="300" verticalDpi="300" r:id="rId4"/>
    </customSheetView>
    <customSheetView guid="{6D09C2BA-90D0-4FDC-9735-56B2ECB83E1E}" zeroValues="0">
      <pane xSplit="2" ySplit="1" topLeftCell="C140" activePane="bottomRight" state="frozen"/>
      <selection pane="bottomRight" activeCell="B84" sqref="B84"/>
      <pageMargins left="0.7" right="0.7" top="0.75" bottom="0.75" header="0.3" footer="0.3"/>
      <pageSetup paperSize="9" orientation="portrait" horizontalDpi="300" verticalDpi="300" r:id="rId5"/>
    </customSheetView>
    <customSheetView guid="{2CBF26A3-907C-45F2-AAD6-DC11E71324B1}" zeroValues="0">
      <pane xSplit="2" ySplit="1" topLeftCell="C2" activePane="bottomRight" state="frozen"/>
      <selection pane="bottomRight" activeCell="S7" sqref="S7"/>
      <pageMargins left="0.7" right="0.7" top="0.75" bottom="0.75" header="0.3" footer="0.3"/>
      <pageSetup paperSize="9" orientation="portrait" horizontalDpi="300" verticalDpi="300" r:id="rId6"/>
    </customSheetView>
    <customSheetView guid="{A322D599-7ECB-488D-BA94-02308CECF285}" zeroValues="0">
      <pane xSplit="2" ySplit="1" topLeftCell="C81" activePane="bottomRight" state="frozen"/>
      <selection pane="bottomRight" activeCell="B86" sqref="B86"/>
      <pageMargins left="0.7" right="0.7" top="0.75" bottom="0.75" header="0.3" footer="0.3"/>
      <pageSetup paperSize="9" orientation="portrait" horizontalDpi="300" verticalDpi="300" r:id="rId7"/>
    </customSheetView>
  </customSheetViews>
  <phoneticPr fontId="3"/>
  <pageMargins left="0.7" right="0.7" top="0.75" bottom="0.75" header="0.3" footer="0.3"/>
  <pageSetup paperSize="9" orientation="portrait" horizontalDpi="300" verticalDpi="30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topLeftCell="A7" workbookViewId="0">
      <selection activeCell="B30" sqref="B30"/>
    </sheetView>
  </sheetViews>
  <sheetFormatPr defaultRowHeight="15.75" x14ac:dyDescent="0.15"/>
  <cols>
    <col min="1" max="1" width="2.625" style="13" customWidth="1"/>
    <col min="2" max="2" width="5.625" style="13" customWidth="1"/>
    <col min="3" max="3" width="28.875" style="13" bestFit="1" customWidth="1"/>
    <col min="4" max="4" width="7.375" style="13" bestFit="1" customWidth="1"/>
    <col min="5" max="7" width="18.625" style="13" customWidth="1"/>
    <col min="8" max="8" width="10.125" style="13" customWidth="1"/>
    <col min="9" max="9" width="16.75" style="41" customWidth="1"/>
    <col min="10" max="10" width="12.125" style="41" bestFit="1" customWidth="1"/>
    <col min="11" max="14" width="9" style="41"/>
    <col min="15" max="16384" width="9" style="13"/>
  </cols>
  <sheetData>
    <row r="1" spans="1:14" ht="24.75" customHeight="1" x14ac:dyDescent="0.15">
      <c r="A1" s="12" t="s">
        <v>400</v>
      </c>
      <c r="B1" s="12"/>
      <c r="C1" s="12"/>
      <c r="D1" s="12"/>
      <c r="E1" s="12"/>
      <c r="F1" s="12"/>
      <c r="G1" s="12"/>
      <c r="H1" s="12"/>
      <c r="I1" s="40"/>
      <c r="J1" s="40"/>
    </row>
    <row r="2" spans="1:14" ht="7.5" customHeight="1" x14ac:dyDescent="0.15">
      <c r="A2" s="12"/>
      <c r="B2" s="12"/>
      <c r="C2" s="12"/>
      <c r="D2" s="12"/>
      <c r="E2" s="12"/>
      <c r="F2" s="12"/>
      <c r="G2" s="12"/>
      <c r="H2" s="12"/>
      <c r="I2" s="40"/>
      <c r="J2" s="40"/>
    </row>
    <row r="3" spans="1:14" s="14" customFormat="1" x14ac:dyDescent="0.15">
      <c r="B3" s="14" t="s">
        <v>37</v>
      </c>
      <c r="I3" s="42"/>
      <c r="J3" s="42"/>
      <c r="K3" s="42"/>
      <c r="L3" s="42"/>
      <c r="M3" s="42"/>
      <c r="N3" s="42"/>
    </row>
    <row r="4" spans="1:14" ht="31.5" x14ac:dyDescent="0.15">
      <c r="B4" s="48"/>
      <c r="C4" s="48"/>
      <c r="D4" s="16" t="s">
        <v>4</v>
      </c>
      <c r="E4" s="17" t="s">
        <v>27</v>
      </c>
      <c r="F4" s="17" t="s">
        <v>28</v>
      </c>
      <c r="G4" s="16" t="s">
        <v>40</v>
      </c>
      <c r="H4" s="18"/>
      <c r="I4" s="43"/>
    </row>
    <row r="5" spans="1:14" ht="24" customHeight="1" x14ac:dyDescent="0.15">
      <c r="B5" s="48" t="s">
        <v>5</v>
      </c>
      <c r="C5" s="48"/>
      <c r="D5" s="20">
        <f>COUNTA(一覧!B2:B65)</f>
        <v>63</v>
      </c>
      <c r="E5" s="21">
        <f>AVERAGE(IFERROR(一覧!G2:G65,""))</f>
        <v>74142496</v>
      </c>
      <c r="F5" s="21">
        <f>AVERAGE(IFERROR(一覧!H2:H65,""))</f>
        <v>76700665</v>
      </c>
      <c r="G5" s="22">
        <f>F5-E5</f>
        <v>2558169</v>
      </c>
    </row>
    <row r="6" spans="1:14" ht="24" customHeight="1" x14ac:dyDescent="0.15">
      <c r="B6" s="49" t="s">
        <v>6</v>
      </c>
      <c r="C6" s="20" t="s">
        <v>7</v>
      </c>
      <c r="D6" s="20">
        <f>COUNTIF(一覧!$D$2:$D$286,C6)</f>
        <v>0</v>
      </c>
      <c r="E6" s="24" t="s">
        <v>29</v>
      </c>
      <c r="F6" s="24" t="s">
        <v>29</v>
      </c>
      <c r="G6" s="24" t="s">
        <v>29</v>
      </c>
    </row>
    <row r="7" spans="1:14" ht="24" customHeight="1" x14ac:dyDescent="0.15">
      <c r="B7" s="49"/>
      <c r="C7" s="20" t="s">
        <v>8</v>
      </c>
      <c r="D7" s="20">
        <f>COUNTIF(一覧!$D$2:$D$286,C7)</f>
        <v>0</v>
      </c>
      <c r="E7" s="24" t="s">
        <v>29</v>
      </c>
      <c r="F7" s="24" t="s">
        <v>29</v>
      </c>
      <c r="G7" s="24" t="s">
        <v>29</v>
      </c>
    </row>
    <row r="8" spans="1:14" ht="24" customHeight="1" x14ac:dyDescent="0.15">
      <c r="B8" s="49"/>
      <c r="C8" s="20" t="s">
        <v>9</v>
      </c>
      <c r="D8" s="20">
        <f>COUNTIF(一覧!$D$2:$D$286,C8)</f>
        <v>10</v>
      </c>
      <c r="E8" s="21">
        <f ca="1">AVERAGEIF(一覧!$D$2:$D$286,C8,一覧!$G$2:$G$65)</f>
        <v>50433952.299999997</v>
      </c>
      <c r="F8" s="21">
        <f ca="1">AVERAGEIF(一覧!$D$2:$D$286,C8,一覧!$H$2:$H$65)</f>
        <v>50368031.299999997</v>
      </c>
      <c r="G8" s="22">
        <f t="shared" ref="G8:G16" ca="1" si="0">F8-E8</f>
        <v>-65921</v>
      </c>
    </row>
    <row r="9" spans="1:14" ht="24" customHeight="1" x14ac:dyDescent="0.15">
      <c r="B9" s="49"/>
      <c r="C9" s="20" t="s">
        <v>10</v>
      </c>
      <c r="D9" s="20">
        <f>COUNTIF(一覧!$D$2:$D$286,C9)</f>
        <v>5</v>
      </c>
      <c r="E9" s="21">
        <f ca="1">AVERAGEIF(一覧!$D$2:$D$286,C9,一覧!$G$2:$G$65)</f>
        <v>58423330.200000003</v>
      </c>
      <c r="F9" s="21">
        <f ca="1">AVERAGEIF(一覧!$D$2:$D$286,C9,一覧!$H$2:$H$65)</f>
        <v>58084509.799999997</v>
      </c>
      <c r="G9" s="22">
        <f t="shared" ca="1" si="0"/>
        <v>-338820.40000000596</v>
      </c>
    </row>
    <row r="10" spans="1:14" ht="24" customHeight="1" x14ac:dyDescent="0.15">
      <c r="B10" s="49"/>
      <c r="C10" s="20" t="s">
        <v>11</v>
      </c>
      <c r="D10" s="20">
        <f>COUNTIF(一覧!$D$2:$D$286,C10)</f>
        <v>17</v>
      </c>
      <c r="E10" s="21">
        <f ca="1">AVERAGEIF(一覧!$D$2:$D$286,C10,一覧!$G$2:$G$65)</f>
        <v>59880014.294117644</v>
      </c>
      <c r="F10" s="21">
        <f ca="1">AVERAGEIF(一覧!$D$2:$D$286,C10,一覧!$H$2:$H$65)</f>
        <v>60218765.823529415</v>
      </c>
      <c r="G10" s="22">
        <f t="shared" ca="1" si="0"/>
        <v>338751.5294117704</v>
      </c>
    </row>
    <row r="11" spans="1:14" ht="24" customHeight="1" x14ac:dyDescent="0.15">
      <c r="B11" s="49"/>
      <c r="C11" s="20" t="s">
        <v>12</v>
      </c>
      <c r="D11" s="20">
        <f>COUNTIF(一覧!$D$2:$D$286,C11)</f>
        <v>10</v>
      </c>
      <c r="E11" s="21">
        <f ca="1">AVERAGEIF(一覧!$D$2:$D$286,C11,一覧!$G$2:$G$65)</f>
        <v>64230512.399999999</v>
      </c>
      <c r="F11" s="21">
        <f ca="1">AVERAGEIF(一覧!$D$2:$D$286,C11,一覧!$H$2:$H$65)</f>
        <v>60004094.899999999</v>
      </c>
      <c r="G11" s="22">
        <f t="shared" ca="1" si="0"/>
        <v>-4226417.5</v>
      </c>
    </row>
    <row r="12" spans="1:14" ht="24" customHeight="1" x14ac:dyDescent="0.15">
      <c r="B12" s="49"/>
      <c r="C12" s="20" t="s">
        <v>13</v>
      </c>
      <c r="D12" s="20">
        <f>COUNTIF(一覧!$D$2:$D$286,C12)</f>
        <v>4</v>
      </c>
      <c r="E12" s="21">
        <f ca="1">AVERAGEIF(一覧!$D$2:$D$286,C12,一覧!$G$2:$G$65)</f>
        <v>68334981.5</v>
      </c>
      <c r="F12" s="21">
        <f ca="1">AVERAGEIF(一覧!$D$2:$D$286,C12,一覧!$H$2:$H$65)</f>
        <v>67066303.75</v>
      </c>
      <c r="G12" s="22">
        <f t="shared" ca="1" si="0"/>
        <v>-1268677.75</v>
      </c>
    </row>
    <row r="13" spans="1:14" ht="24" customHeight="1" x14ac:dyDescent="0.15">
      <c r="B13" s="49"/>
      <c r="C13" s="20" t="s">
        <v>14</v>
      </c>
      <c r="D13" s="20">
        <f>COUNTIF(一覧!$D$2:$D$286,C13)</f>
        <v>17</v>
      </c>
      <c r="E13" s="21">
        <f ca="1">AVERAGEIF(一覧!$D$2:$D$286,C13,一覧!$G$2:$G$65)</f>
        <v>57151902.352941178</v>
      </c>
      <c r="F13" s="21">
        <f ca="1">AVERAGEIF(一覧!$D$2:$D$286,C13,一覧!$H$2:$H$65)</f>
        <v>54378340.764705881</v>
      </c>
      <c r="G13" s="22">
        <f t="shared" ca="1" si="0"/>
        <v>-2773561.5882352963</v>
      </c>
    </row>
    <row r="14" spans="1:14" ht="24" customHeight="1" x14ac:dyDescent="0.15">
      <c r="B14" s="50" t="s">
        <v>15</v>
      </c>
      <c r="C14" s="25" t="s">
        <v>51</v>
      </c>
      <c r="D14" s="25">
        <f>COUNTIF(一覧!$F$2:$F$286,C14)</f>
        <v>52</v>
      </c>
      <c r="E14" s="26">
        <f ca="1">AVERAGEIF(一覧!$F$2:$F$286,C14,一覧!$G$2:$G$65)</f>
        <v>64338268.865384616</v>
      </c>
      <c r="F14" s="21">
        <f ca="1">AVERAGEIF(一覧!$F$2:$F$286,C14,一覧!$H$2:$H$65)</f>
        <v>63322223.884615384</v>
      </c>
      <c r="G14" s="22">
        <f t="shared" ca="1" si="0"/>
        <v>-1016044.9807692319</v>
      </c>
    </row>
    <row r="15" spans="1:14" ht="24" customHeight="1" x14ac:dyDescent="0.15">
      <c r="B15" s="51"/>
      <c r="C15" s="20" t="s">
        <v>401</v>
      </c>
      <c r="D15" s="20">
        <f>COUNTIF(一覧!$F$2:$F$286,C15)</f>
        <v>8</v>
      </c>
      <c r="E15" s="21">
        <f ca="1">AVERAGEIF(一覧!$F$2:$F$286,C15,一覧!$G$2:$G$65)</f>
        <v>25807801.25</v>
      </c>
      <c r="F15" s="21">
        <f ca="1">AVERAGEIF(一覧!$F$2:$F$286,C15,一覧!$H$2:$H$65)</f>
        <v>23619301.375</v>
      </c>
      <c r="G15" s="22">
        <f t="shared" ca="1" si="0"/>
        <v>-2188499.875</v>
      </c>
    </row>
    <row r="16" spans="1:14" ht="24" customHeight="1" x14ac:dyDescent="0.15">
      <c r="B16" s="51"/>
      <c r="C16" s="20" t="s">
        <v>402</v>
      </c>
      <c r="D16" s="20">
        <f>COUNTIF(一覧!$F$2:$F$286,C16)</f>
        <v>3</v>
      </c>
      <c r="E16" s="21">
        <f ca="1">AVERAGEIF(一覧!$F$2:$F$286,C16,一覧!$G$2:$G$65)</f>
        <v>49863805.333333336</v>
      </c>
      <c r="F16" s="21">
        <f ca="1">AVERAGEIF(一覧!$F$2:$F$286,C16,一覧!$H$2:$H$65)</f>
        <v>42949928.333333336</v>
      </c>
      <c r="G16" s="22">
        <f t="shared" ca="1" si="0"/>
        <v>-6913877</v>
      </c>
    </row>
    <row r="17" spans="2:3" x14ac:dyDescent="0.15">
      <c r="B17" s="37"/>
    </row>
    <row r="18" spans="2:3" x14ac:dyDescent="0.15">
      <c r="B18" s="14" t="s">
        <v>30</v>
      </c>
      <c r="C18" s="27"/>
    </row>
    <row r="19" spans="2:3" x14ac:dyDescent="0.15">
      <c r="B19" s="13" t="s">
        <v>410</v>
      </c>
    </row>
    <row r="20" spans="2:3" x14ac:dyDescent="0.15">
      <c r="B20" s="13" t="s">
        <v>416</v>
      </c>
    </row>
    <row r="21" spans="2:3" x14ac:dyDescent="0.15">
      <c r="B21" s="13" t="s">
        <v>434</v>
      </c>
    </row>
    <row r="23" spans="2:3" x14ac:dyDescent="0.15">
      <c r="B23" s="14" t="s">
        <v>31</v>
      </c>
    </row>
    <row r="24" spans="2:3" x14ac:dyDescent="0.15">
      <c r="B24" s="13" t="s">
        <v>414</v>
      </c>
    </row>
    <row r="25" spans="2:3" x14ac:dyDescent="0.15">
      <c r="B25" s="13" t="s">
        <v>435</v>
      </c>
      <c r="C25" s="27"/>
    </row>
    <row r="26" spans="2:3" x14ac:dyDescent="0.15">
      <c r="B26" s="13" t="s">
        <v>411</v>
      </c>
    </row>
    <row r="27" spans="2:3" x14ac:dyDescent="0.15">
      <c r="B27" s="13" t="s">
        <v>412</v>
      </c>
    </row>
    <row r="28" spans="2:3" x14ac:dyDescent="0.15">
      <c r="B28" s="13" t="s">
        <v>413</v>
      </c>
    </row>
    <row r="29" spans="2:3" x14ac:dyDescent="0.15">
      <c r="B29" s="13" t="s">
        <v>415</v>
      </c>
    </row>
    <row r="30" spans="2:3" x14ac:dyDescent="0.15">
      <c r="B30" s="13" t="s">
        <v>417</v>
      </c>
    </row>
  </sheetData>
  <customSheetViews>
    <customSheetView guid="{A77F6766-B26F-4838-95EE-33950E0037C1}" topLeftCell="A16">
      <selection activeCell="D6" sqref="D6"/>
      <colBreaks count="1" manualBreakCount="1">
        <brk id="7" max="55" man="1"/>
      </colBreaks>
      <pageMargins left="0.70866141732283472" right="0.70866141732283472" top="0.74803149606299213" bottom="0.74803149606299213" header="0.31496062992125984" footer="0.31496062992125984"/>
      <pageSetup paperSize="9" scale="70" fitToHeight="2" orientation="portrait" horizontalDpi="300" verticalDpi="300" r:id="rId1"/>
    </customSheetView>
    <customSheetView guid="{9E4DD5A7-4719-4975-AA19-F0AD3C58E3EA}" showPageBreaks="1" printArea="1">
      <selection activeCell="D30" sqref="D30"/>
      <rowBreaks count="1" manualBreakCount="1">
        <brk id="37" max="6" man="1"/>
      </rowBreaks>
      <colBreaks count="1" manualBreakCount="1">
        <brk id="7" max="55" man="1"/>
      </colBreaks>
      <pageMargins left="0.70866141732283472" right="0.70866141732283472" top="0.74803149606299213" bottom="0.74803149606299213" header="0.31496062992125984" footer="0.31496062992125984"/>
      <pageSetup paperSize="9" scale="70" fitToHeight="2" orientation="portrait" horizontalDpi="300" verticalDpi="300" r:id="rId2"/>
    </customSheetView>
    <customSheetView guid="{E286374E-F69C-41E9-9457-852E1D97600B}" topLeftCell="A16">
      <selection activeCell="D6" sqref="D6"/>
      <colBreaks count="1" manualBreakCount="1">
        <brk id="7" max="55" man="1"/>
      </colBreaks>
      <pageMargins left="0.70866141732283472" right="0.70866141732283472" top="0.74803149606299213" bottom="0.74803149606299213" header="0.31496062992125984" footer="0.31496062992125984"/>
      <pageSetup paperSize="9" scale="70" fitToHeight="2" orientation="portrait" horizontalDpi="300" verticalDpi="300" r:id="rId3"/>
    </customSheetView>
    <customSheetView guid="{5B4D6D08-0C0C-4DE0-BD69-566F0E86510E}">
      <selection activeCell="D6" sqref="D6"/>
      <colBreaks count="1" manualBreakCount="1">
        <brk id="7" max="55" man="1"/>
      </colBreaks>
      <pageMargins left="0.70866141732283472" right="0.70866141732283472" top="0.74803149606299213" bottom="0.74803149606299213" header="0.31496062992125984" footer="0.31496062992125984"/>
      <pageSetup paperSize="9" scale="70" fitToHeight="2" orientation="portrait" horizontalDpi="300" verticalDpi="300" r:id="rId4"/>
    </customSheetView>
    <customSheetView guid="{6D09C2BA-90D0-4FDC-9735-56B2ECB83E1E}">
      <selection activeCell="D6" sqref="D6"/>
      <colBreaks count="1" manualBreakCount="1">
        <brk id="7" max="55" man="1"/>
      </colBreaks>
      <pageMargins left="0.70866141732283472" right="0.70866141732283472" top="0.74803149606299213" bottom="0.74803149606299213" header="0.31496062992125984" footer="0.31496062992125984"/>
      <pageSetup paperSize="9" scale="70" fitToHeight="2" orientation="portrait" horizontalDpi="300" verticalDpi="300" r:id="rId5"/>
    </customSheetView>
    <customSheetView guid="{2CBF26A3-907C-45F2-AAD6-DC11E71324B1}" topLeftCell="A19">
      <selection activeCell="D6" sqref="D6"/>
      <colBreaks count="1" manualBreakCount="1">
        <brk id="7" max="55" man="1"/>
      </colBreaks>
      <pageMargins left="0.70866141732283472" right="0.70866141732283472" top="0.74803149606299213" bottom="0.74803149606299213" header="0.31496062992125984" footer="0.31496062992125984"/>
      <pageSetup paperSize="9" scale="70" fitToHeight="2" orientation="portrait" horizontalDpi="300" verticalDpi="300" r:id="rId6"/>
    </customSheetView>
    <customSheetView guid="{A322D599-7ECB-488D-BA94-02308CECF285}" showPageBreaks="1" printArea="1">
      <selection activeCell="D6" sqref="D6"/>
      <colBreaks count="1" manualBreakCount="1">
        <brk id="7" max="55" man="1"/>
      </colBreaks>
      <pageMargins left="0.70866141732283472" right="0.70866141732283472" top="0.74803149606299213" bottom="0.74803149606299213" header="0.31496062992125984" footer="0.31496062992125984"/>
      <pageSetup paperSize="9" scale="70" fitToHeight="2" orientation="portrait" horizontalDpi="300" verticalDpi="300" r:id="rId7"/>
    </customSheetView>
  </customSheetViews>
  <mergeCells count="4">
    <mergeCell ref="B4:C4"/>
    <mergeCell ref="B5:C5"/>
    <mergeCell ref="B6:B13"/>
    <mergeCell ref="B14:B16"/>
  </mergeCells>
  <phoneticPr fontId="3"/>
  <pageMargins left="0.70866141732283472" right="0.70866141732283472" top="0.74803149606299213" bottom="0.74803149606299213" header="0.31496062992125984" footer="0.31496062992125984"/>
  <pageSetup paperSize="9" scale="86" fitToHeight="2" orientation="portrait" horizontalDpi="300" verticalDpi="30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06AB5-3037-483E-B46B-A397C53E724E}">
  <dimension ref="A1:K27"/>
  <sheetViews>
    <sheetView topLeftCell="A4" workbookViewId="0">
      <selection activeCell="B24" sqref="B24"/>
    </sheetView>
  </sheetViews>
  <sheetFormatPr defaultRowHeight="15.75" x14ac:dyDescent="0.15"/>
  <cols>
    <col min="1" max="1" width="2.625" style="13" customWidth="1"/>
    <col min="2" max="2" width="5.625" style="13" customWidth="1"/>
    <col min="3" max="3" width="28.875" style="13" bestFit="1" customWidth="1"/>
    <col min="4" max="4" width="7.375" style="13" bestFit="1" customWidth="1"/>
    <col min="5" max="7" width="18.625" style="13" customWidth="1"/>
    <col min="8" max="8" width="10.125" style="13" customWidth="1"/>
    <col min="9" max="9" width="16.75" style="13" customWidth="1"/>
    <col min="10" max="16384" width="9" style="13"/>
  </cols>
  <sheetData>
    <row r="1" spans="1:11" ht="24.75" customHeight="1" x14ac:dyDescent="0.15">
      <c r="A1" s="12" t="s">
        <v>400</v>
      </c>
      <c r="B1" s="12"/>
      <c r="C1" s="12"/>
      <c r="D1" s="12"/>
      <c r="E1" s="12"/>
      <c r="F1" s="12"/>
      <c r="G1" s="12"/>
      <c r="H1" s="12"/>
      <c r="I1" s="12"/>
      <c r="J1" s="12"/>
    </row>
    <row r="2" spans="1:11" ht="7.5" customHeight="1" x14ac:dyDescent="0.15">
      <c r="A2" s="12"/>
      <c r="B2" s="12"/>
      <c r="C2" s="12"/>
      <c r="D2" s="12"/>
      <c r="E2" s="12"/>
      <c r="F2" s="12"/>
      <c r="G2" s="12"/>
      <c r="H2" s="12"/>
      <c r="I2" s="12"/>
      <c r="J2" s="12"/>
    </row>
    <row r="3" spans="1:11" s="14" customFormat="1" x14ac:dyDescent="0.15">
      <c r="B3" s="14" t="s">
        <v>38</v>
      </c>
      <c r="I3" s="15"/>
      <c r="J3" s="15"/>
      <c r="K3" s="15"/>
    </row>
    <row r="4" spans="1:11" ht="31.5" x14ac:dyDescent="0.15">
      <c r="B4" s="48"/>
      <c r="C4" s="48"/>
      <c r="D4" s="16" t="s">
        <v>4</v>
      </c>
      <c r="E4" s="17" t="s">
        <v>32</v>
      </c>
      <c r="F4" s="17" t="s">
        <v>33</v>
      </c>
      <c r="G4" s="16" t="s">
        <v>36</v>
      </c>
      <c r="H4" s="18"/>
      <c r="I4" s="19"/>
    </row>
    <row r="5" spans="1:11" ht="24" customHeight="1" x14ac:dyDescent="0.15">
      <c r="B5" s="48" t="s">
        <v>5</v>
      </c>
      <c r="C5" s="48"/>
      <c r="D5" s="20">
        <f>COUNTA(一覧!B2:B65)</f>
        <v>63</v>
      </c>
      <c r="E5" s="21">
        <f>AVERAGE(IFERROR(一覧!J2:J65,""))</f>
        <v>40909352</v>
      </c>
      <c r="F5" s="21">
        <f>AVERAGE(IFERROR(一覧!K2:K65,""))</f>
        <v>43216645</v>
      </c>
      <c r="G5" s="22">
        <f>F5-E5</f>
        <v>2307293</v>
      </c>
      <c r="I5" s="23"/>
    </row>
    <row r="6" spans="1:11" ht="24" customHeight="1" x14ac:dyDescent="0.15">
      <c r="B6" s="49" t="s">
        <v>6</v>
      </c>
      <c r="C6" s="20" t="s">
        <v>7</v>
      </c>
      <c r="D6" s="20">
        <f>COUNTIF(一覧!$D$2:$D$286,C6)</f>
        <v>0</v>
      </c>
      <c r="E6" s="24" t="s">
        <v>29</v>
      </c>
      <c r="F6" s="24" t="s">
        <v>29</v>
      </c>
      <c r="G6" s="24" t="s">
        <v>29</v>
      </c>
      <c r="I6" s="23"/>
    </row>
    <row r="7" spans="1:11" ht="24" customHeight="1" x14ac:dyDescent="0.15">
      <c r="B7" s="49"/>
      <c r="C7" s="20" t="s">
        <v>8</v>
      </c>
      <c r="D7" s="20">
        <f>COUNTIF(一覧!$D$2:$D$286,C7)</f>
        <v>0</v>
      </c>
      <c r="E7" s="24" t="s">
        <v>29</v>
      </c>
      <c r="F7" s="24" t="s">
        <v>29</v>
      </c>
      <c r="G7" s="24" t="s">
        <v>29</v>
      </c>
      <c r="I7" s="23"/>
    </row>
    <row r="8" spans="1:11" ht="24" customHeight="1" x14ac:dyDescent="0.15">
      <c r="B8" s="49"/>
      <c r="C8" s="20" t="s">
        <v>9</v>
      </c>
      <c r="D8" s="20">
        <f>COUNTIF(一覧!$D$2:$D$286,C8)</f>
        <v>10</v>
      </c>
      <c r="E8" s="21">
        <f ca="1">AVERAGEIF(一覧!$D$2:$D$286,C8,一覧!$J$2:$J$65)</f>
        <v>38165285.100000001</v>
      </c>
      <c r="F8" s="21">
        <f ca="1">AVERAGEIF(一覧!$D$2:$D$286,C8,一覧!$K$2:$K$65)</f>
        <v>37277156.899999999</v>
      </c>
      <c r="G8" s="22">
        <f t="shared" ref="G8:G16" ca="1" si="0">F8-E8</f>
        <v>-888128.20000000298</v>
      </c>
      <c r="I8" s="23"/>
    </row>
    <row r="9" spans="1:11" ht="24" customHeight="1" x14ac:dyDescent="0.15">
      <c r="B9" s="49"/>
      <c r="C9" s="20" t="s">
        <v>10</v>
      </c>
      <c r="D9" s="20">
        <f>COUNTIF(一覧!$D$2:$D$286,C9)</f>
        <v>5</v>
      </c>
      <c r="E9" s="21">
        <f ca="1">AVERAGEIF(一覧!$D$2:$D$286,C9,一覧!$J$2:$J$65)</f>
        <v>37937556.600000001</v>
      </c>
      <c r="F9" s="21">
        <f ca="1">AVERAGEIF(一覧!$D$2:$D$286,C9,一覧!$K$2:$K$65)</f>
        <v>39642285.399999999</v>
      </c>
      <c r="G9" s="22">
        <f t="shared" ca="1" si="0"/>
        <v>1704728.799999997</v>
      </c>
      <c r="I9" s="23"/>
    </row>
    <row r="10" spans="1:11" ht="24" customHeight="1" x14ac:dyDescent="0.15">
      <c r="B10" s="49"/>
      <c r="C10" s="20" t="s">
        <v>11</v>
      </c>
      <c r="D10" s="20">
        <f>COUNTIF(一覧!$D$2:$D$286,C10)</f>
        <v>17</v>
      </c>
      <c r="E10" s="21">
        <f ca="1">AVERAGEIF(一覧!$D$2:$D$286,C10,一覧!$J$2:$J$65)</f>
        <v>47908105.941176474</v>
      </c>
      <c r="F10" s="21">
        <f ca="1">AVERAGEIF(一覧!$D$2:$D$286,C10,一覧!$K$2:$K$65)</f>
        <v>48441559.411764704</v>
      </c>
      <c r="G10" s="22">
        <f t="shared" ca="1" si="0"/>
        <v>533453.4705882296</v>
      </c>
      <c r="I10" s="23"/>
    </row>
    <row r="11" spans="1:11" ht="24" customHeight="1" x14ac:dyDescent="0.15">
      <c r="B11" s="49"/>
      <c r="C11" s="20" t="s">
        <v>12</v>
      </c>
      <c r="D11" s="20">
        <f>COUNTIF(一覧!$D$2:$D$286,C11)</f>
        <v>10</v>
      </c>
      <c r="E11" s="21">
        <f ca="1">AVERAGEIF(一覧!$D$2:$D$286,C11,一覧!$J$2:$J$65)</f>
        <v>44565971.899999999</v>
      </c>
      <c r="F11" s="21">
        <f ca="1">AVERAGEIF(一覧!$D$2:$D$286,C11,一覧!$K$2:$K$65)</f>
        <v>43133550.299999997</v>
      </c>
      <c r="G11" s="22">
        <f t="shared" ca="1" si="0"/>
        <v>-1432421.6000000015</v>
      </c>
      <c r="I11" s="23"/>
    </row>
    <row r="12" spans="1:11" ht="24" customHeight="1" x14ac:dyDescent="0.15">
      <c r="B12" s="49"/>
      <c r="C12" s="20" t="s">
        <v>13</v>
      </c>
      <c r="D12" s="20">
        <f>COUNTIF(一覧!$D$2:$D$286,C12)</f>
        <v>4</v>
      </c>
      <c r="E12" s="21">
        <f ca="1">AVERAGEIF(一覧!$D$2:$D$286,C12,一覧!$J$2:$J$65)</f>
        <v>48941827</v>
      </c>
      <c r="F12" s="21">
        <f ca="1">AVERAGEIF(一覧!$D$2:$D$286,C12,一覧!$K$2:$K$65)</f>
        <v>46964659.75</v>
      </c>
      <c r="G12" s="22">
        <f t="shared" ca="1" si="0"/>
        <v>-1977167.25</v>
      </c>
      <c r="I12" s="23"/>
    </row>
    <row r="13" spans="1:11" ht="24" customHeight="1" x14ac:dyDescent="0.15">
      <c r="B13" s="49"/>
      <c r="C13" s="20" t="s">
        <v>14</v>
      </c>
      <c r="D13" s="20">
        <f>COUNTIF(一覧!$D$2:$D$286,C13)</f>
        <v>17</v>
      </c>
      <c r="E13" s="21">
        <f ca="1">AVERAGEIF(一覧!$D$2:$D$286,C13,一覧!$J$2:$J$65)</f>
        <v>38260462.647058822</v>
      </c>
      <c r="F13" s="21">
        <f ca="1">AVERAGEIF(一覧!$D$2:$D$286,C13,一覧!$K$2:$K$65)</f>
        <v>40050204.647058822</v>
      </c>
      <c r="G13" s="22">
        <f t="shared" ca="1" si="0"/>
        <v>1789742</v>
      </c>
      <c r="I13" s="23"/>
    </row>
    <row r="14" spans="1:11" ht="24" customHeight="1" x14ac:dyDescent="0.15">
      <c r="B14" s="50" t="s">
        <v>15</v>
      </c>
      <c r="C14" s="25" t="s">
        <v>51</v>
      </c>
      <c r="D14" s="25">
        <f>COUNTIF(一覧!$F$2:$F$286,C14)</f>
        <v>52</v>
      </c>
      <c r="E14" s="26">
        <f ca="1">AVERAGEIF(一覧!$F$2:$F$286,C14,一覧!$J$2:$J$65)</f>
        <v>46441838.115384616</v>
      </c>
      <c r="F14" s="21">
        <f ca="1">AVERAGEIF(一覧!$F$2:$F$286,C14,一覧!$K$2:$K$65)</f>
        <v>46852489.07692308</v>
      </c>
      <c r="G14" s="22">
        <f t="shared" ca="1" si="0"/>
        <v>410650.96153846383</v>
      </c>
      <c r="I14" s="23"/>
    </row>
    <row r="15" spans="1:11" ht="24" customHeight="1" x14ac:dyDescent="0.15">
      <c r="B15" s="51"/>
      <c r="C15" s="20" t="s">
        <v>401</v>
      </c>
      <c r="D15" s="20">
        <f>COUNTIF(一覧!$F$2:$F$286,C15)</f>
        <v>8</v>
      </c>
      <c r="E15" s="21">
        <f ca="1">AVERAGEIF(一覧!$F$2:$F$286,C15,一覧!$J$2:$J$65)</f>
        <v>18751947.125</v>
      </c>
      <c r="F15" s="21">
        <f ca="1">AVERAGEIF(一覧!$F$2:$F$286,C15,一覧!$K$2:$K$65)</f>
        <v>18485868</v>
      </c>
      <c r="G15" s="22">
        <f t="shared" ca="1" si="0"/>
        <v>-266079.125</v>
      </c>
      <c r="I15" s="23"/>
    </row>
    <row r="16" spans="1:11" ht="24" customHeight="1" x14ac:dyDescent="0.15">
      <c r="B16" s="51"/>
      <c r="C16" s="20" t="s">
        <v>402</v>
      </c>
      <c r="D16" s="20">
        <f>COUNTIF(一覧!$F$2:$F$286,C16)</f>
        <v>3</v>
      </c>
      <c r="E16" s="21">
        <f ca="1">AVERAGEIF(一覧!$F$2:$F$286,C16,一覧!$J$2:$J$65)</f>
        <v>37547389.333333336</v>
      </c>
      <c r="F16" s="21">
        <f ca="1">AVERAGEIF(一覧!$F$2:$F$286,C16,一覧!$K$2:$K$65)</f>
        <v>36773583.666666664</v>
      </c>
      <c r="G16" s="22">
        <f t="shared" ca="1" si="0"/>
        <v>-773805.66666667163</v>
      </c>
      <c r="I16" s="23"/>
    </row>
    <row r="18" spans="2:3" x14ac:dyDescent="0.15">
      <c r="B18" s="14" t="s">
        <v>30</v>
      </c>
      <c r="C18" s="27"/>
    </row>
    <row r="19" spans="2:3" x14ac:dyDescent="0.15">
      <c r="B19" s="13" t="s">
        <v>418</v>
      </c>
      <c r="C19" s="27"/>
    </row>
    <row r="20" spans="2:3" x14ac:dyDescent="0.15">
      <c r="B20" s="13" t="s">
        <v>420</v>
      </c>
      <c r="C20" s="27"/>
    </row>
    <row r="21" spans="2:3" x14ac:dyDescent="0.15">
      <c r="B21" s="13" t="s">
        <v>436</v>
      </c>
      <c r="C21" s="27"/>
    </row>
    <row r="22" spans="2:3" x14ac:dyDescent="0.15">
      <c r="B22" s="13" t="s">
        <v>437</v>
      </c>
    </row>
    <row r="23" spans="2:3" x14ac:dyDescent="0.15">
      <c r="B23" s="13" t="s">
        <v>421</v>
      </c>
    </row>
    <row r="25" spans="2:3" x14ac:dyDescent="0.15">
      <c r="B25" s="14" t="s">
        <v>31</v>
      </c>
    </row>
    <row r="26" spans="2:3" x14ac:dyDescent="0.15">
      <c r="B26" s="13" t="s">
        <v>419</v>
      </c>
    </row>
    <row r="27" spans="2:3" x14ac:dyDescent="0.15">
      <c r="B27" s="13" t="s">
        <v>422</v>
      </c>
    </row>
  </sheetData>
  <mergeCells count="4">
    <mergeCell ref="B4:C4"/>
    <mergeCell ref="B5:C5"/>
    <mergeCell ref="B6:B13"/>
    <mergeCell ref="B14:B16"/>
  </mergeCells>
  <phoneticPr fontId="3"/>
  <pageMargins left="0.70866141732283472" right="0.70866141732283472" top="0.74803149606299213" bottom="0.74803149606299213" header="0.31496062992125984" footer="0.31496062992125984"/>
  <pageSetup paperSize="9" scale="86" fitToHeight="2" orientation="portrait" horizontalDpi="300" verticalDpi="300" r:id="rId1"/>
  <colBreaks count="1" manualBreakCount="1">
    <brk id="7"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BFE96-4319-4794-9C9C-8971278BAEB5}">
  <dimension ref="A1:N30"/>
  <sheetViews>
    <sheetView topLeftCell="A8" workbookViewId="0">
      <selection activeCell="B28" sqref="B28"/>
    </sheetView>
  </sheetViews>
  <sheetFormatPr defaultRowHeight="15.75" x14ac:dyDescent="0.15"/>
  <cols>
    <col min="1" max="1" width="2.625" style="13" customWidth="1"/>
    <col min="2" max="2" width="5.625" style="13" customWidth="1"/>
    <col min="3" max="3" width="28.875" style="13" bestFit="1" customWidth="1"/>
    <col min="4" max="4" width="7.375" style="13" bestFit="1" customWidth="1"/>
    <col min="5" max="7" width="18.625" style="13" customWidth="1"/>
    <col min="8" max="8" width="10.125" style="13" customWidth="1"/>
    <col min="9" max="9" width="16.75" style="13" customWidth="1"/>
    <col min="10" max="16384" width="9" style="13"/>
  </cols>
  <sheetData>
    <row r="1" spans="1:11" ht="24.75" customHeight="1" x14ac:dyDescent="0.15">
      <c r="A1" s="12" t="s">
        <v>400</v>
      </c>
      <c r="B1" s="12"/>
      <c r="C1" s="12"/>
      <c r="D1" s="12"/>
      <c r="E1" s="12"/>
      <c r="F1" s="12"/>
      <c r="G1" s="12"/>
      <c r="H1" s="12"/>
      <c r="I1" s="12"/>
      <c r="J1" s="12"/>
    </row>
    <row r="2" spans="1:11" ht="7.5" customHeight="1" x14ac:dyDescent="0.15">
      <c r="A2" s="12"/>
      <c r="B2" s="12"/>
      <c r="C2" s="12"/>
      <c r="D2" s="12"/>
      <c r="E2" s="12"/>
      <c r="F2" s="12"/>
      <c r="G2" s="12"/>
      <c r="H2" s="12"/>
      <c r="I2" s="12"/>
      <c r="J2" s="12"/>
    </row>
    <row r="3" spans="1:11" s="14" customFormat="1" x14ac:dyDescent="0.15">
      <c r="B3" s="14" t="s">
        <v>43</v>
      </c>
      <c r="I3" s="15"/>
      <c r="J3" s="15"/>
      <c r="K3" s="15"/>
    </row>
    <row r="4" spans="1:11" ht="31.5" x14ac:dyDescent="0.15">
      <c r="B4" s="48"/>
      <c r="C4" s="48"/>
      <c r="D4" s="16" t="s">
        <v>4</v>
      </c>
      <c r="E4" s="17" t="s">
        <v>44</v>
      </c>
      <c r="F4" s="17" t="s">
        <v>45</v>
      </c>
      <c r="G4" s="16" t="s">
        <v>36</v>
      </c>
      <c r="H4" s="18"/>
      <c r="I4" s="19"/>
    </row>
    <row r="5" spans="1:11" ht="24" customHeight="1" x14ac:dyDescent="0.15">
      <c r="B5" s="48" t="s">
        <v>5</v>
      </c>
      <c r="C5" s="48"/>
      <c r="D5" s="20">
        <f>COUNTA(一覧!B2:B65)</f>
        <v>63</v>
      </c>
      <c r="E5" s="21">
        <f>AVERAGE(IFERROR(一覧!M2:M65,""))</f>
        <v>-713441</v>
      </c>
      <c r="F5" s="21">
        <f>AVERAGE(IFERROR(一覧!N2:N65,""))</f>
        <v>951443</v>
      </c>
      <c r="G5" s="22">
        <f>F5-E5</f>
        <v>1664884</v>
      </c>
      <c r="I5" s="23"/>
    </row>
    <row r="6" spans="1:11" ht="24" customHeight="1" x14ac:dyDescent="0.15">
      <c r="B6" s="49" t="s">
        <v>6</v>
      </c>
      <c r="C6" s="20" t="s">
        <v>7</v>
      </c>
      <c r="D6" s="20">
        <f>COUNTIF(一覧!$D$2:$D$286,C6)</f>
        <v>0</v>
      </c>
      <c r="E6" s="24" t="s">
        <v>29</v>
      </c>
      <c r="F6" s="24" t="s">
        <v>29</v>
      </c>
      <c r="G6" s="24" t="s">
        <v>29</v>
      </c>
      <c r="I6" s="23"/>
    </row>
    <row r="7" spans="1:11" ht="24" customHeight="1" x14ac:dyDescent="0.15">
      <c r="B7" s="49"/>
      <c r="C7" s="20" t="s">
        <v>8</v>
      </c>
      <c r="D7" s="20">
        <f>COUNTIF(一覧!$D$2:$D$286,C7)</f>
        <v>0</v>
      </c>
      <c r="E7" s="24" t="s">
        <v>29</v>
      </c>
      <c r="F7" s="24" t="s">
        <v>29</v>
      </c>
      <c r="G7" s="24" t="s">
        <v>29</v>
      </c>
      <c r="I7" s="23"/>
    </row>
    <row r="8" spans="1:11" ht="24" customHeight="1" x14ac:dyDescent="0.15">
      <c r="B8" s="49"/>
      <c r="C8" s="20" t="s">
        <v>9</v>
      </c>
      <c r="D8" s="20">
        <f>COUNTIF(一覧!$D$2:$D$286,C8)</f>
        <v>10</v>
      </c>
      <c r="E8" s="21">
        <f ca="1">AVERAGEIF(一覧!$D$2:$D$286,C8,一覧!$M$2:$M$65)</f>
        <v>-1680614.8</v>
      </c>
      <c r="F8" s="21">
        <f ca="1">AVERAGEIF(一覧!$D$2:$D$286,C8,一覧!$N$2:$N$65)</f>
        <v>3031330.8</v>
      </c>
      <c r="G8" s="22">
        <f t="shared" ref="G8:G16" ca="1" si="0">F8-E8</f>
        <v>4711945.5999999996</v>
      </c>
      <c r="I8" s="23"/>
    </row>
    <row r="9" spans="1:11" ht="24" customHeight="1" x14ac:dyDescent="0.15">
      <c r="B9" s="49"/>
      <c r="C9" s="20" t="s">
        <v>10</v>
      </c>
      <c r="D9" s="20">
        <f>COUNTIF(一覧!$D$2:$D$286,C9)</f>
        <v>5</v>
      </c>
      <c r="E9" s="21">
        <f ca="1">AVERAGEIF(一覧!$D$2:$D$286,C9,一覧!$M$2:$M$65)</f>
        <v>5807168</v>
      </c>
      <c r="F9" s="21">
        <f ca="1">AVERAGEIF(一覧!$D$2:$D$286,C9,一覧!$N$2:$N$65)</f>
        <v>2575694.6</v>
      </c>
      <c r="G9" s="22">
        <f t="shared" ca="1" si="0"/>
        <v>-3231473.4</v>
      </c>
      <c r="I9" s="23"/>
    </row>
    <row r="10" spans="1:11" ht="24" customHeight="1" x14ac:dyDescent="0.15">
      <c r="B10" s="49"/>
      <c r="C10" s="20" t="s">
        <v>11</v>
      </c>
      <c r="D10" s="20">
        <f>COUNTIF(一覧!$D$2:$D$286,C10)</f>
        <v>17</v>
      </c>
      <c r="E10" s="21">
        <f ca="1">AVERAGEIF(一覧!$D$2:$D$286,C10,一覧!$M$2:$M$65)</f>
        <v>-3618297.0588235296</v>
      </c>
      <c r="F10" s="21">
        <f ca="1">AVERAGEIF(一覧!$D$2:$D$286,C10,一覧!$N$2:$N$65)</f>
        <v>-4139499.7058823528</v>
      </c>
      <c r="G10" s="22">
        <f t="shared" ca="1" si="0"/>
        <v>-521202.64705882315</v>
      </c>
      <c r="I10" s="23"/>
    </row>
    <row r="11" spans="1:11" ht="24" customHeight="1" x14ac:dyDescent="0.15">
      <c r="B11" s="49"/>
      <c r="C11" s="20" t="s">
        <v>12</v>
      </c>
      <c r="D11" s="20">
        <f>COUNTIF(一覧!$D$2:$D$286,C11)</f>
        <v>10</v>
      </c>
      <c r="E11" s="21">
        <f ca="1">AVERAGEIF(一覧!$D$2:$D$286,C11,一覧!$M$2:$M$65)</f>
        <v>611323.1</v>
      </c>
      <c r="F11" s="21">
        <f ca="1">AVERAGEIF(一覧!$D$2:$D$286,C11,一覧!$N$2:$N$65)</f>
        <v>-1663971.6</v>
      </c>
      <c r="G11" s="22">
        <f t="shared" ca="1" si="0"/>
        <v>-2275294.7000000002</v>
      </c>
      <c r="I11" s="23"/>
    </row>
    <row r="12" spans="1:11" ht="24" customHeight="1" x14ac:dyDescent="0.15">
      <c r="B12" s="49"/>
      <c r="C12" s="20" t="s">
        <v>13</v>
      </c>
      <c r="D12" s="20">
        <f>COUNTIF(一覧!$D$2:$D$286,C12)</f>
        <v>4</v>
      </c>
      <c r="E12" s="21">
        <f ca="1">AVERAGEIF(一覧!$D$2:$D$286,C12,一覧!$M$2:$M$65)</f>
        <v>-3121097.25</v>
      </c>
      <c r="F12" s="21">
        <f ca="1">AVERAGEIF(一覧!$D$2:$D$286,C12,一覧!$N$2:$N$65)</f>
        <v>-434313.5</v>
      </c>
      <c r="G12" s="22">
        <f t="shared" ca="1" si="0"/>
        <v>2686783.75</v>
      </c>
      <c r="I12" s="23"/>
    </row>
    <row r="13" spans="1:11" ht="24" customHeight="1" x14ac:dyDescent="0.15">
      <c r="B13" s="49"/>
      <c r="C13" s="20" t="s">
        <v>14</v>
      </c>
      <c r="D13" s="20">
        <f>COUNTIF(一覧!$D$2:$D$286,C13)</f>
        <v>17</v>
      </c>
      <c r="E13" s="21">
        <f ca="1">AVERAGEIF(一覧!$D$2:$D$286,C13,一覧!$M$2:$M$65)</f>
        <v>4202520.176470588</v>
      </c>
      <c r="F13" s="21">
        <f ca="1">AVERAGEIF(一覧!$D$2:$D$286,C13,一覧!$N$2:$N$65)</f>
        <v>-729097.0588235294</v>
      </c>
      <c r="G13" s="22">
        <f t="shared" ca="1" si="0"/>
        <v>-4931617.2352941176</v>
      </c>
      <c r="I13" s="23"/>
    </row>
    <row r="14" spans="1:11" ht="24" customHeight="1" x14ac:dyDescent="0.15">
      <c r="B14" s="50" t="s">
        <v>15</v>
      </c>
      <c r="C14" s="25" t="s">
        <v>51</v>
      </c>
      <c r="D14" s="25">
        <f>COUNTIF(一覧!$F$2:$F$286,C14)</f>
        <v>52</v>
      </c>
      <c r="E14" s="26">
        <f ca="1">AVERAGEIF(一覧!$F$2:$F$286,C14,一覧!$M$2:$M$65)</f>
        <v>231997.76923076922</v>
      </c>
      <c r="F14" s="21">
        <f ca="1">AVERAGEIF(一覧!$F$2:$F$286,C14,一覧!$N$2:$N$65)</f>
        <v>-665951.09615384613</v>
      </c>
      <c r="G14" s="22">
        <f t="shared" ca="1" si="0"/>
        <v>-897948.86538461538</v>
      </c>
      <c r="I14" s="23"/>
    </row>
    <row r="15" spans="1:11" ht="24" customHeight="1" x14ac:dyDescent="0.15">
      <c r="B15" s="51"/>
      <c r="C15" s="20" t="s">
        <v>401</v>
      </c>
      <c r="D15" s="20">
        <f>COUNTIF(一覧!$F$2:$F$286,C15)</f>
        <v>8</v>
      </c>
      <c r="E15" s="21">
        <f ca="1">AVERAGEIF(一覧!$F$2:$F$286,C15,一覧!$M$2:$M$65)</f>
        <v>-128619.75</v>
      </c>
      <c r="F15" s="21">
        <f ca="1">AVERAGEIF(一覧!$F$2:$F$286,C15,一覧!$N$2:$N$65)</f>
        <v>-1684914.125</v>
      </c>
      <c r="G15" s="22">
        <f t="shared" ca="1" si="0"/>
        <v>-1556294.375</v>
      </c>
      <c r="I15" s="23"/>
    </row>
    <row r="16" spans="1:11" ht="24" customHeight="1" x14ac:dyDescent="0.15">
      <c r="B16" s="51"/>
      <c r="C16" s="20" t="s">
        <v>402</v>
      </c>
      <c r="D16" s="20">
        <f>COUNTIF(一覧!$F$2:$F$286,C16)</f>
        <v>3</v>
      </c>
      <c r="E16" s="21">
        <f ca="1">AVERAGEIF(一覧!$F$2:$F$286,C16,一覧!$M$2:$M$65)</f>
        <v>1585133.6666666667</v>
      </c>
      <c r="F16" s="21">
        <f ca="1">AVERAGEIF(一覧!$F$2:$F$286,C16,一覧!$N$2:$N$65)</f>
        <v>-3280854.6666666665</v>
      </c>
      <c r="G16" s="22">
        <f t="shared" ca="1" si="0"/>
        <v>-4865988.333333333</v>
      </c>
      <c r="I16" s="23"/>
    </row>
    <row r="18" spans="2:14" x14ac:dyDescent="0.15">
      <c r="B18" s="14" t="s">
        <v>30</v>
      </c>
      <c r="C18" s="27"/>
    </row>
    <row r="19" spans="2:14" x14ac:dyDescent="0.15">
      <c r="B19" s="13" t="s">
        <v>424</v>
      </c>
    </row>
    <row r="20" spans="2:14" x14ac:dyDescent="0.15">
      <c r="B20" s="13" t="s">
        <v>434</v>
      </c>
      <c r="I20" s="41"/>
      <c r="J20" s="41"/>
      <c r="K20" s="41"/>
      <c r="L20" s="41"/>
      <c r="M20" s="41"/>
      <c r="N20" s="41"/>
    </row>
    <row r="22" spans="2:14" x14ac:dyDescent="0.15">
      <c r="B22" s="14" t="s">
        <v>31</v>
      </c>
    </row>
    <row r="23" spans="2:14" x14ac:dyDescent="0.15">
      <c r="B23" s="13" t="s">
        <v>425</v>
      </c>
      <c r="C23" s="27"/>
    </row>
    <row r="24" spans="2:14" x14ac:dyDescent="0.15">
      <c r="B24" s="52" t="s">
        <v>423</v>
      </c>
      <c r="C24" s="52"/>
      <c r="D24" s="52"/>
      <c r="E24" s="52"/>
      <c r="F24" s="52"/>
      <c r="G24" s="52"/>
    </row>
    <row r="25" spans="2:14" x14ac:dyDescent="0.15">
      <c r="B25" s="52"/>
      <c r="C25" s="52"/>
      <c r="D25" s="52"/>
      <c r="E25" s="52"/>
      <c r="F25" s="52"/>
      <c r="G25" s="52"/>
    </row>
    <row r="26" spans="2:14" x14ac:dyDescent="0.15">
      <c r="B26" s="52" t="s">
        <v>426</v>
      </c>
      <c r="C26" s="52"/>
      <c r="D26" s="52"/>
      <c r="E26" s="52"/>
      <c r="F26" s="52"/>
      <c r="G26" s="52"/>
    </row>
    <row r="27" spans="2:14" x14ac:dyDescent="0.15">
      <c r="B27" s="52"/>
      <c r="C27" s="52"/>
      <c r="D27" s="52"/>
      <c r="E27" s="52"/>
      <c r="F27" s="52"/>
      <c r="G27" s="52"/>
    </row>
    <row r="28" spans="2:14" x14ac:dyDescent="0.15">
      <c r="B28" s="13" t="s">
        <v>427</v>
      </c>
    </row>
    <row r="29" spans="2:14" x14ac:dyDescent="0.15">
      <c r="B29" s="13" t="s">
        <v>429</v>
      </c>
    </row>
    <row r="30" spans="2:14" x14ac:dyDescent="0.15">
      <c r="B30" s="13" t="s">
        <v>428</v>
      </c>
    </row>
  </sheetData>
  <mergeCells count="6">
    <mergeCell ref="B26:G27"/>
    <mergeCell ref="B4:C4"/>
    <mergeCell ref="B5:C5"/>
    <mergeCell ref="B6:B13"/>
    <mergeCell ref="B14:B16"/>
    <mergeCell ref="B24:G25"/>
  </mergeCells>
  <phoneticPr fontId="3"/>
  <pageMargins left="0.70866141732283472" right="0.70866141732283472" top="0.74803149606299213" bottom="0.74803149606299213" header="0.31496062992125984" footer="0.31496062992125984"/>
  <pageSetup paperSize="9" scale="86" fitToHeight="2" orientation="portrait" horizontalDpi="300" verticalDpi="300" r:id="rId1"/>
  <colBreaks count="1" manualBreakCount="1">
    <brk id="7" max="5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2BDEC-C18C-4128-A0BC-DA944ADA9C25}">
  <dimension ref="A1:J18"/>
  <sheetViews>
    <sheetView workbookViewId="0">
      <selection activeCell="K27" sqref="K27"/>
    </sheetView>
  </sheetViews>
  <sheetFormatPr defaultRowHeight="15.75" x14ac:dyDescent="0.15"/>
  <cols>
    <col min="1" max="1" width="2.625" style="13" customWidth="1"/>
    <col min="2" max="2" width="5.625" style="13" customWidth="1"/>
    <col min="3" max="3" width="28.875" style="13" bestFit="1" customWidth="1"/>
    <col min="4" max="4" width="7.375" style="13" bestFit="1" customWidth="1"/>
    <col min="5" max="6" width="18.625" style="13" customWidth="1"/>
    <col min="7" max="16384" width="9" style="13"/>
  </cols>
  <sheetData>
    <row r="1" spans="1:10" ht="24.75" customHeight="1" x14ac:dyDescent="0.15">
      <c r="A1" s="12" t="s">
        <v>400</v>
      </c>
      <c r="B1" s="12"/>
      <c r="C1" s="12"/>
      <c r="D1" s="12"/>
      <c r="E1" s="12"/>
      <c r="F1" s="12"/>
      <c r="G1" s="12"/>
      <c r="H1" s="12"/>
      <c r="I1" s="12"/>
      <c r="J1" s="12"/>
    </row>
    <row r="2" spans="1:10" ht="7.5" customHeight="1" x14ac:dyDescent="0.15">
      <c r="A2" s="12"/>
      <c r="B2" s="12"/>
      <c r="C2" s="12"/>
      <c r="D2" s="12"/>
      <c r="E2" s="12"/>
      <c r="F2" s="12"/>
      <c r="G2" s="12"/>
    </row>
    <row r="3" spans="1:10" s="14" customFormat="1" x14ac:dyDescent="0.15">
      <c r="B3" s="14" t="s">
        <v>46</v>
      </c>
      <c r="G3" s="15"/>
      <c r="H3" s="15"/>
    </row>
    <row r="4" spans="1:10" ht="47.25" x14ac:dyDescent="0.15">
      <c r="B4" s="48"/>
      <c r="C4" s="48"/>
      <c r="D4" s="16" t="s">
        <v>4</v>
      </c>
      <c r="E4" s="17" t="s">
        <v>41</v>
      </c>
      <c r="F4" s="17" t="s">
        <v>42</v>
      </c>
    </row>
    <row r="5" spans="1:10" ht="24" customHeight="1" x14ac:dyDescent="0.15">
      <c r="B5" s="48" t="s">
        <v>5</v>
      </c>
      <c r="C5" s="48"/>
      <c r="D5" s="20">
        <f>COUNTA(一覧!B2:B65)</f>
        <v>63</v>
      </c>
      <c r="E5" s="39">
        <f>一覧!K74/一覧!H74</f>
        <v>0.74629344143277987</v>
      </c>
      <c r="F5" s="39">
        <f>一覧!N74/一覧!H74</f>
        <v>-1.6050511998189462E-2</v>
      </c>
    </row>
    <row r="6" spans="1:10" ht="24" customHeight="1" x14ac:dyDescent="0.15">
      <c r="B6" s="49" t="s">
        <v>6</v>
      </c>
      <c r="C6" s="20" t="s">
        <v>7</v>
      </c>
      <c r="D6" s="20">
        <f>COUNTIF(一覧!$D$2:$D$286,C6)</f>
        <v>0</v>
      </c>
      <c r="E6" s="24" t="s">
        <v>29</v>
      </c>
      <c r="F6" s="24" t="s">
        <v>29</v>
      </c>
    </row>
    <row r="7" spans="1:10" ht="24" customHeight="1" x14ac:dyDescent="0.15">
      <c r="B7" s="49"/>
      <c r="C7" s="20" t="s">
        <v>8</v>
      </c>
      <c r="D7" s="20">
        <f>COUNTIF(一覧!$D$2:$D$286,C7)</f>
        <v>0</v>
      </c>
      <c r="E7" s="24" t="s">
        <v>29</v>
      </c>
      <c r="F7" s="24" t="s">
        <v>29</v>
      </c>
    </row>
    <row r="8" spans="1:10" ht="24" customHeight="1" x14ac:dyDescent="0.15">
      <c r="B8" s="49"/>
      <c r="C8" s="20" t="s">
        <v>9</v>
      </c>
      <c r="D8" s="20">
        <f>COUNTIF(一覧!$D$2:$D$286,C8)</f>
        <v>10</v>
      </c>
      <c r="E8" s="28">
        <f>一覧!K66/一覧!H66</f>
        <v>0.7400955712954379</v>
      </c>
      <c r="F8" s="28">
        <f>一覧!N66/一覧!H66</f>
        <v>6.0183626831569255E-2</v>
      </c>
    </row>
    <row r="9" spans="1:10" ht="24" customHeight="1" x14ac:dyDescent="0.15">
      <c r="B9" s="49"/>
      <c r="C9" s="20" t="s">
        <v>10</v>
      </c>
      <c r="D9" s="20">
        <f>COUNTIF(一覧!$D$2:$D$286,C9)</f>
        <v>5</v>
      </c>
      <c r="E9" s="28">
        <f>一覧!K67/一覧!H67</f>
        <v>0.6824932419417612</v>
      </c>
      <c r="F9" s="28">
        <f>一覧!N67/一覧!H67</f>
        <v>4.4343915595892659E-2</v>
      </c>
    </row>
    <row r="10" spans="1:10" ht="24" customHeight="1" x14ac:dyDescent="0.15">
      <c r="B10" s="49"/>
      <c r="C10" s="20" t="s">
        <v>11</v>
      </c>
      <c r="D10" s="20">
        <f>COUNTIF(一覧!$D$2:$D$286,C10)</f>
        <v>17</v>
      </c>
      <c r="E10" s="28">
        <f>一覧!K68/一覧!H68</f>
        <v>0.80442630713691954</v>
      </c>
      <c r="F10" s="28">
        <f>一覧!N68/一覧!H68</f>
        <v>-6.8741025314486226E-2</v>
      </c>
    </row>
    <row r="11" spans="1:10" ht="24" customHeight="1" x14ac:dyDescent="0.15">
      <c r="B11" s="49"/>
      <c r="C11" s="20" t="s">
        <v>12</v>
      </c>
      <c r="D11" s="20">
        <f>COUNTIF(一覧!$D$2:$D$286,C11)</f>
        <v>10</v>
      </c>
      <c r="E11" s="28">
        <f>一覧!K69/一覧!H69</f>
        <v>0.71884344513294207</v>
      </c>
      <c r="F11" s="28">
        <f>一覧!N69/一覧!H69</f>
        <v>-2.7730967407692705E-2</v>
      </c>
    </row>
    <row r="12" spans="1:10" ht="24" customHeight="1" x14ac:dyDescent="0.15">
      <c r="B12" s="49"/>
      <c r="C12" s="20" t="s">
        <v>13</v>
      </c>
      <c r="D12" s="20">
        <f>COUNTIF(一覧!$D$2:$D$286,C12)</f>
        <v>4</v>
      </c>
      <c r="E12" s="28">
        <f>一覧!K70/一覧!H70</f>
        <v>0.70027207590070895</v>
      </c>
      <c r="F12" s="28">
        <f>一覧!N70/一覧!H70</f>
        <v>-6.4758824583351221E-3</v>
      </c>
    </row>
    <row r="13" spans="1:10" ht="24" customHeight="1" x14ac:dyDescent="0.15">
      <c r="B13" s="49"/>
      <c r="C13" s="20" t="s">
        <v>14</v>
      </c>
      <c r="D13" s="20">
        <f>COUNTIF(一覧!$D$2:$D$286,C13)</f>
        <v>17</v>
      </c>
      <c r="E13" s="28">
        <f>一覧!K71/一覧!H71</f>
        <v>0.73651023705109631</v>
      </c>
      <c r="F13" s="28">
        <f>一覧!N71/一覧!H71</f>
        <v>-1.3407857771503539E-2</v>
      </c>
    </row>
    <row r="14" spans="1:10" ht="24" customHeight="1" x14ac:dyDescent="0.15">
      <c r="B14" s="50" t="s">
        <v>15</v>
      </c>
      <c r="C14" s="25" t="s">
        <v>51</v>
      </c>
      <c r="D14" s="25">
        <f>COUNTIF(一覧!$F$2:$F$286,C14)</f>
        <v>52</v>
      </c>
      <c r="E14" s="29">
        <f>一覧!K76/一覧!H76</f>
        <v>0.73990593195679355</v>
      </c>
      <c r="F14" s="28">
        <f>一覧!N76/一覧!H76</f>
        <v>-1.0516862095167888E-2</v>
      </c>
    </row>
    <row r="15" spans="1:10" ht="24" customHeight="1" x14ac:dyDescent="0.15">
      <c r="B15" s="51"/>
      <c r="C15" s="20" t="s">
        <v>401</v>
      </c>
      <c r="D15" s="20">
        <f>COUNTIF(一覧!$F$2:$F$286,C15)</f>
        <v>8</v>
      </c>
      <c r="E15" s="29">
        <f>一覧!K77/一覧!H77</f>
        <v>0.78265938972972693</v>
      </c>
      <c r="F15" s="28">
        <f>一覧!N77/一覧!H77</f>
        <v>-7.133632355372746E-2</v>
      </c>
    </row>
    <row r="16" spans="1:10" ht="24" customHeight="1" x14ac:dyDescent="0.15">
      <c r="B16" s="51"/>
      <c r="C16" s="20" t="s">
        <v>402</v>
      </c>
      <c r="D16" s="20">
        <f>COUNTIF(一覧!$F$2:$F$286,C16)</f>
        <v>3</v>
      </c>
      <c r="E16" s="29">
        <f>一覧!K78/一覧!H78</f>
        <v>0.85619662461990143</v>
      </c>
      <c r="F16" s="28">
        <f>一覧!N78/一覧!H78</f>
        <v>-7.6387896184692897E-2</v>
      </c>
    </row>
    <row r="18" spans="5:5" x14ac:dyDescent="0.15">
      <c r="E18" s="23"/>
    </row>
  </sheetData>
  <mergeCells count="4">
    <mergeCell ref="B4:C4"/>
    <mergeCell ref="B5:C5"/>
    <mergeCell ref="B6:B13"/>
    <mergeCell ref="B14:B16"/>
  </mergeCells>
  <phoneticPr fontId="3"/>
  <pageMargins left="0.70866141732283472" right="0.70866141732283472" top="0.74803149606299213" bottom="0.74803149606299213" header="0.31496062992125984" footer="0.31496062992125984"/>
  <pageSetup paperSize="9" scale="96" fitToHeight="2"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1CC1-F531-4F6C-BFDD-200FB07D0C9E}">
  <dimension ref="A1:N31"/>
  <sheetViews>
    <sheetView tabSelected="1" topLeftCell="A13" workbookViewId="0">
      <selection activeCell="B29" sqref="B29:G29"/>
    </sheetView>
  </sheetViews>
  <sheetFormatPr defaultRowHeight="15.75" x14ac:dyDescent="0.15"/>
  <cols>
    <col min="1" max="1" width="2.625" style="13" customWidth="1"/>
    <col min="2" max="2" width="5.625" style="13" customWidth="1"/>
    <col min="3" max="3" width="28.875" style="13" bestFit="1" customWidth="1"/>
    <col min="4" max="4" width="7.375" style="13" bestFit="1" customWidth="1"/>
    <col min="5" max="6" width="22.375" style="13" customWidth="1"/>
    <col min="7" max="7" width="10.125" style="13" customWidth="1"/>
    <col min="8" max="8" width="16.75" style="13" customWidth="1"/>
    <col min="9" max="16384" width="9" style="13"/>
  </cols>
  <sheetData>
    <row r="1" spans="1:10" ht="24.75" customHeight="1" x14ac:dyDescent="0.15">
      <c r="A1" s="12" t="s">
        <v>400</v>
      </c>
      <c r="B1" s="12"/>
      <c r="C1" s="12"/>
      <c r="D1" s="12"/>
      <c r="E1" s="12"/>
      <c r="F1" s="12"/>
      <c r="G1" s="12"/>
      <c r="H1" s="12"/>
      <c r="I1" s="12"/>
      <c r="J1" s="12"/>
    </row>
    <row r="2" spans="1:10" ht="7.5" customHeight="1" x14ac:dyDescent="0.15">
      <c r="A2" s="12"/>
      <c r="B2" s="12"/>
      <c r="C2" s="12"/>
      <c r="D2" s="12"/>
      <c r="E2" s="12"/>
      <c r="F2" s="12"/>
      <c r="G2" s="12"/>
      <c r="H2" s="12"/>
      <c r="I2" s="12"/>
    </row>
    <row r="3" spans="1:10" s="14" customFormat="1" x14ac:dyDescent="0.15">
      <c r="B3" s="14" t="s">
        <v>39</v>
      </c>
      <c r="H3" s="15"/>
      <c r="I3" s="15"/>
      <c r="J3" s="15"/>
    </row>
    <row r="4" spans="1:10" ht="47.25" x14ac:dyDescent="0.15">
      <c r="B4" s="48"/>
      <c r="C4" s="48"/>
      <c r="D4" s="16" t="s">
        <v>4</v>
      </c>
      <c r="E4" s="17" t="s">
        <v>34</v>
      </c>
      <c r="F4" s="17" t="s">
        <v>35</v>
      </c>
      <c r="G4" s="18"/>
      <c r="H4" s="19"/>
    </row>
    <row r="5" spans="1:10" ht="24" customHeight="1" x14ac:dyDescent="0.15">
      <c r="B5" s="48" t="s">
        <v>5</v>
      </c>
      <c r="C5" s="48"/>
      <c r="D5" s="20">
        <f>COUNTA(一覧!B2:B65)</f>
        <v>63</v>
      </c>
      <c r="E5" s="21">
        <f>COUNTIF(一覧!P2:P65,"増")</f>
        <v>28</v>
      </c>
      <c r="F5" s="21">
        <f>COUNTIF(一覧!P2:P65,"減")</f>
        <v>34</v>
      </c>
      <c r="H5" s="23"/>
    </row>
    <row r="6" spans="1:10" ht="24" customHeight="1" x14ac:dyDescent="0.15">
      <c r="B6" s="49" t="s">
        <v>6</v>
      </c>
      <c r="C6" s="20" t="s">
        <v>7</v>
      </c>
      <c r="D6" s="20">
        <f>COUNTIF(一覧!$D$2:$D$286,C6)</f>
        <v>0</v>
      </c>
      <c r="E6" s="24" t="s">
        <v>29</v>
      </c>
      <c r="F6" s="24" t="s">
        <v>29</v>
      </c>
      <c r="H6" s="23"/>
    </row>
    <row r="7" spans="1:10" ht="24" customHeight="1" x14ac:dyDescent="0.15">
      <c r="B7" s="49"/>
      <c r="C7" s="20" t="s">
        <v>8</v>
      </c>
      <c r="D7" s="20">
        <f>COUNTIF(一覧!$D$2:$D$286,C7)</f>
        <v>0</v>
      </c>
      <c r="E7" s="24" t="s">
        <v>29</v>
      </c>
      <c r="F7" s="24" t="s">
        <v>29</v>
      </c>
      <c r="H7" s="23"/>
    </row>
    <row r="8" spans="1:10" ht="24" customHeight="1" x14ac:dyDescent="0.15">
      <c r="B8" s="49"/>
      <c r="C8" s="20" t="s">
        <v>9</v>
      </c>
      <c r="D8" s="20">
        <f>COUNTIF(一覧!$D$2:$D$286,C8)</f>
        <v>10</v>
      </c>
      <c r="E8" s="21">
        <v>8</v>
      </c>
      <c r="F8" s="21">
        <v>9</v>
      </c>
      <c r="H8" s="23"/>
    </row>
    <row r="9" spans="1:10" ht="24" customHeight="1" x14ac:dyDescent="0.15">
      <c r="B9" s="49"/>
      <c r="C9" s="20" t="s">
        <v>10</v>
      </c>
      <c r="D9" s="20">
        <f>COUNTIF(一覧!$D$2:$D$286,C9)</f>
        <v>5</v>
      </c>
      <c r="E9" s="21">
        <v>2</v>
      </c>
      <c r="F9" s="21">
        <v>3</v>
      </c>
      <c r="H9" s="23"/>
    </row>
    <row r="10" spans="1:10" ht="24" customHeight="1" x14ac:dyDescent="0.15">
      <c r="B10" s="49"/>
      <c r="C10" s="20" t="s">
        <v>11</v>
      </c>
      <c r="D10" s="20">
        <f>COUNTIF(一覧!$D$2:$D$286,C10)</f>
        <v>17</v>
      </c>
      <c r="E10" s="21">
        <v>4</v>
      </c>
      <c r="F10" s="21">
        <v>13</v>
      </c>
      <c r="H10" s="23"/>
    </row>
    <row r="11" spans="1:10" ht="24" customHeight="1" x14ac:dyDescent="0.15">
      <c r="B11" s="49"/>
      <c r="C11" s="20" t="s">
        <v>12</v>
      </c>
      <c r="D11" s="20">
        <f>COUNTIF(一覧!$D$2:$D$286,C11)</f>
        <v>10</v>
      </c>
      <c r="E11" s="21">
        <v>4</v>
      </c>
      <c r="F11" s="21">
        <v>11</v>
      </c>
      <c r="H11" s="23"/>
    </row>
    <row r="12" spans="1:10" ht="24" customHeight="1" x14ac:dyDescent="0.15">
      <c r="B12" s="49"/>
      <c r="C12" s="20" t="s">
        <v>13</v>
      </c>
      <c r="D12" s="20">
        <f>COUNTIF(一覧!$D$2:$D$286,C12)</f>
        <v>4</v>
      </c>
      <c r="E12" s="21">
        <v>2</v>
      </c>
      <c r="F12" s="21">
        <v>8</v>
      </c>
      <c r="H12" s="23"/>
    </row>
    <row r="13" spans="1:10" ht="24" customHeight="1" x14ac:dyDescent="0.15">
      <c r="B13" s="49"/>
      <c r="C13" s="20" t="s">
        <v>14</v>
      </c>
      <c r="D13" s="20">
        <f>COUNTIF(一覧!$D$2:$D$286,C13)</f>
        <v>17</v>
      </c>
      <c r="E13" s="21">
        <v>8</v>
      </c>
      <c r="F13" s="21">
        <v>13</v>
      </c>
      <c r="H13" s="23"/>
    </row>
    <row r="14" spans="1:10" ht="24" customHeight="1" x14ac:dyDescent="0.15">
      <c r="B14" s="50" t="s">
        <v>15</v>
      </c>
      <c r="C14" s="25" t="s">
        <v>51</v>
      </c>
      <c r="D14" s="25">
        <f>COUNTIF(一覧!$F$2:$F$286,C14)</f>
        <v>52</v>
      </c>
      <c r="E14" s="29">
        <f ca="1">'集計（人件費） ※自動で計算されます'!F14/'集計（介護保険事業収益） ※自動で計算されます'!F14</f>
        <v>0.73990593195679355</v>
      </c>
      <c r="F14" s="28">
        <f ca="1">'集計（経常増減差額） ※自動で計算されます'!F14/'集計（介護保険事業収益） ※自動で計算されます'!F14</f>
        <v>-1.0516862095167886E-2</v>
      </c>
    </row>
    <row r="15" spans="1:10" ht="24" customHeight="1" x14ac:dyDescent="0.15">
      <c r="B15" s="51"/>
      <c r="C15" s="20" t="s">
        <v>401</v>
      </c>
      <c r="D15" s="20">
        <f>COUNTIF(一覧!$F$2:$F$286,C15)</f>
        <v>8</v>
      </c>
      <c r="E15" s="28">
        <f ca="1">'集計（人件費） ※自動で計算されます'!F15/'集計（介護保険事業収益） ※自動で計算されます'!F15</f>
        <v>0.78265938972972693</v>
      </c>
      <c r="F15" s="28">
        <f ca="1">'集計（経常増減差額） ※自動で計算されます'!F15/'集計（介護保険事業収益） ※自動で計算されます'!F15</f>
        <v>-7.133632355372746E-2</v>
      </c>
    </row>
    <row r="16" spans="1:10" ht="24" customHeight="1" x14ac:dyDescent="0.15">
      <c r="B16" s="51"/>
      <c r="C16" s="20" t="s">
        <v>402</v>
      </c>
      <c r="D16" s="20">
        <f>COUNTIF(一覧!$F$2:$F$286,C16)</f>
        <v>3</v>
      </c>
      <c r="E16" s="28">
        <f ca="1">'集計（人件費） ※自動で計算されます'!F16/'集計（介護保険事業収益） ※自動で計算されます'!F16</f>
        <v>0.85619662461990131</v>
      </c>
      <c r="F16" s="28">
        <f ca="1">'集計（経常増減差額） ※自動で計算されます'!F16/'集計（介護保険事業収益） ※自動で計算されます'!F16</f>
        <v>-7.6387896184692883E-2</v>
      </c>
    </row>
    <row r="18" spans="2:14" x14ac:dyDescent="0.15">
      <c r="B18" s="14" t="s">
        <v>30</v>
      </c>
      <c r="C18" s="27"/>
    </row>
    <row r="19" spans="2:14" x14ac:dyDescent="0.15">
      <c r="B19" s="13" t="s">
        <v>424</v>
      </c>
    </row>
    <row r="20" spans="2:14" x14ac:dyDescent="0.15">
      <c r="B20" s="13" t="s">
        <v>434</v>
      </c>
      <c r="I20" s="41"/>
      <c r="J20" s="41"/>
      <c r="K20" s="41"/>
      <c r="L20" s="41"/>
      <c r="M20" s="41"/>
      <c r="N20" s="41"/>
    </row>
    <row r="21" spans="2:14" x14ac:dyDescent="0.15">
      <c r="B21" s="13" t="s">
        <v>438</v>
      </c>
      <c r="I21" s="41"/>
      <c r="J21" s="41"/>
      <c r="K21" s="41"/>
      <c r="L21" s="41"/>
      <c r="M21" s="41"/>
      <c r="N21" s="41"/>
    </row>
    <row r="22" spans="2:14" x14ac:dyDescent="0.15">
      <c r="B22" s="13" t="s">
        <v>439</v>
      </c>
    </row>
    <row r="23" spans="2:14" x14ac:dyDescent="0.15">
      <c r="B23" s="13" t="s">
        <v>433</v>
      </c>
    </row>
    <row r="25" spans="2:14" x14ac:dyDescent="0.15">
      <c r="B25" s="14" t="s">
        <v>31</v>
      </c>
    </row>
    <row r="26" spans="2:14" x14ac:dyDescent="0.15">
      <c r="B26" s="13" t="s">
        <v>425</v>
      </c>
      <c r="C26" s="27"/>
    </row>
    <row r="27" spans="2:14" x14ac:dyDescent="0.15">
      <c r="B27" s="52" t="s">
        <v>440</v>
      </c>
      <c r="C27" s="52"/>
      <c r="D27" s="52"/>
      <c r="E27" s="52"/>
      <c r="F27" s="52"/>
      <c r="G27" s="52"/>
    </row>
    <row r="28" spans="2:14" x14ac:dyDescent="0.15">
      <c r="B28" s="52"/>
      <c r="C28" s="52"/>
      <c r="D28" s="52"/>
      <c r="E28" s="52"/>
      <c r="F28" s="52"/>
      <c r="G28" s="52"/>
    </row>
    <row r="29" spans="2:14" x14ac:dyDescent="0.15">
      <c r="B29" s="52" t="s">
        <v>432</v>
      </c>
      <c r="C29" s="52"/>
      <c r="D29" s="52"/>
      <c r="E29" s="52"/>
      <c r="F29" s="52"/>
      <c r="G29" s="52"/>
    </row>
    <row r="30" spans="2:14" x14ac:dyDescent="0.15">
      <c r="B30" s="13" t="s">
        <v>430</v>
      </c>
    </row>
    <row r="31" spans="2:14" x14ac:dyDescent="0.15">
      <c r="B31" s="13" t="s">
        <v>431</v>
      </c>
    </row>
  </sheetData>
  <mergeCells count="6">
    <mergeCell ref="B29:G29"/>
    <mergeCell ref="B4:C4"/>
    <mergeCell ref="B5:C5"/>
    <mergeCell ref="B6:B13"/>
    <mergeCell ref="B14:B16"/>
    <mergeCell ref="B27:G28"/>
  </mergeCells>
  <phoneticPr fontId="3"/>
  <pageMargins left="0.70866141732283472" right="0.70866141732283472" top="0.74803149606299213" bottom="0.74803149606299213" header="0.31496062992125984" footer="0.31496062992125984"/>
  <pageSetup paperSize="9" scale="97" fitToHeight="2" orientation="portrait" horizontalDpi="300" verticalDpi="300" r:id="rId1"/>
  <colBreaks count="1" manualBreakCount="1">
    <brk id="6" max="5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一覧</vt:lpstr>
      <vt:lpstr>集計（介護保険事業収益） ※自動で計算されます</vt:lpstr>
      <vt:lpstr>集計（人件費） ※自動で計算されます</vt:lpstr>
      <vt:lpstr>集計（経常増減差額） ※自動で計算されます</vt:lpstr>
      <vt:lpstr>集計（人件費・経常増減差額割合）※自動で計算されます</vt:lpstr>
      <vt:lpstr>集計（令和4年度の経常経費増減差額見込み）※自動で計算されます</vt:lpstr>
      <vt:lpstr>'集計（人件費・経常増減差額割合）※自動で計算されます'!Print_Area</vt:lpstr>
      <vt:lpstr>'集計（令和4年度の経常経費増減差額見込み）※自動で計算されます'!Print_Area</vt:lpstr>
    </vt:vector>
  </TitlesOfParts>
  <Company>社会福祉法人 東京都社会福祉協議会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美波</dc:creator>
  <cp:lastModifiedBy>mura01</cp:lastModifiedBy>
  <cp:lastPrinted>2022-12-02T08:17:03Z</cp:lastPrinted>
  <dcterms:created xsi:type="dcterms:W3CDTF">2017-08-28T01:35:21Z</dcterms:created>
  <dcterms:modified xsi:type="dcterms:W3CDTF">2022-12-14T05:14:28Z</dcterms:modified>
</cp:coreProperties>
</file>