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aveExternalLinkValues="0" defaultThemeVersion="124226"/>
  <mc:AlternateContent xmlns:mc="http://schemas.openxmlformats.org/markup-compatibility/2006">
    <mc:Choice Requires="x15">
      <x15ac:absPath xmlns:x15ac="http://schemas.microsoft.com/office/spreadsheetml/2010/11/ac" url="C:\Users\mura01\Desktop\津川先生へ出し直す\"/>
    </mc:Choice>
  </mc:AlternateContent>
  <xr:revisionPtr revIDLastSave="0" documentId="13_ncr:1_{3E6CAA5B-DBFF-46EE-ABE3-E75CCEEF949D}" xr6:coauthVersionLast="47" xr6:coauthVersionMax="47" xr10:uidLastSave="{00000000-0000-0000-0000-000000000000}"/>
  <bookViews>
    <workbookView xWindow="28680" yWindow="-120" windowWidth="29040" windowHeight="15840" xr2:uid="{87683B3C-BC01-4F60-B954-5E827C97413A}"/>
  </bookViews>
  <sheets>
    <sheet name="一覧" sheetId="1" r:id="rId1"/>
    <sheet name="集計（介護保険事業収益） ※自動で計算されます" sheetId="2" r:id="rId2"/>
    <sheet name="集計（人件費） ※自動で計算されます" sheetId="5" r:id="rId3"/>
    <sheet name="集計（経常増減差額） ※自動で計算されます" sheetId="8" r:id="rId4"/>
    <sheet name="集計（人件費・経常増減差額割合）※自動で計算されます" sheetId="7" r:id="rId5"/>
    <sheet name="集計（令和4年度の経常経費増減差額見込み）※自動で計算されます" sheetId="6" r:id="rId6"/>
  </sheets>
  <definedNames>
    <definedName name="_xlnm._FilterDatabase" localSheetId="0" hidden="1">一覧!$A$1:$R$86</definedName>
    <definedName name="_xlnm.Print_Area" localSheetId="4">'集計（人件費・経常増減差額割合）※自動で計算されます'!$A$1:$G$20</definedName>
    <definedName name="_xlnm.Print_Area" localSheetId="5">'集計（令和4年度の経常経費増減差額見込み）※自動で計算されます'!$A$1:$F$40</definedName>
    <definedName name="Z_2CBF26A3_907C_45F2_AAD6_DC11E71324B1_.wvu.PrintArea" localSheetId="1" hidden="1">'集計（介護保険事業収益） ※自動で計算されます'!$A$1:$G$21</definedName>
    <definedName name="Z_2CBF26A3_907C_45F2_AAD6_DC11E71324B1_.wvu.PrintArea" localSheetId="3" hidden="1">'集計（経常増減差額） ※自動で計算されます'!$A$1:$G$20</definedName>
    <definedName name="Z_2CBF26A3_907C_45F2_AAD6_DC11E71324B1_.wvu.PrintArea" localSheetId="2" hidden="1">'集計（人件費） ※自動で計算されます'!$A$1:$G$20</definedName>
    <definedName name="Z_2CBF26A3_907C_45F2_AAD6_DC11E71324B1_.wvu.PrintArea" localSheetId="4" hidden="1">'集計（人件費・経常増減差額割合）※自動で計算されます'!$A$1:$F$20</definedName>
    <definedName name="Z_2CBF26A3_907C_45F2_AAD6_DC11E71324B1_.wvu.PrintArea" localSheetId="5" hidden="1">'集計（令和4年度の経常経費増減差額見込み）※自動で計算されます'!$A$1:$F$20</definedName>
    <definedName name="Z_5B4D6D08_0C0C_4DE0_BD69_566F0E86510E_.wvu.PrintArea" localSheetId="1" hidden="1">'集計（介護保険事業収益） ※自動で計算されます'!$A$1:$G$21</definedName>
    <definedName name="Z_5B4D6D08_0C0C_4DE0_BD69_566F0E86510E_.wvu.PrintArea" localSheetId="3" hidden="1">'集計（経常増減差額） ※自動で計算されます'!$A$1:$G$20</definedName>
    <definedName name="Z_5B4D6D08_0C0C_4DE0_BD69_566F0E86510E_.wvu.PrintArea" localSheetId="2" hidden="1">'集計（人件費） ※自動で計算されます'!$A$1:$G$20</definedName>
    <definedName name="Z_5B4D6D08_0C0C_4DE0_BD69_566F0E86510E_.wvu.PrintArea" localSheetId="4" hidden="1">'集計（人件費・経常増減差額割合）※自動で計算されます'!$A$1:$F$20</definedName>
    <definedName name="Z_5B4D6D08_0C0C_4DE0_BD69_566F0E86510E_.wvu.PrintArea" localSheetId="5" hidden="1">'集計（令和4年度の経常経費増減差額見込み）※自動で計算されます'!$A$1:$F$20</definedName>
    <definedName name="Z_6D09C2BA_90D0_4FDC_9735_56B2ECB83E1E_.wvu.PrintArea" localSheetId="1" hidden="1">'集計（介護保険事業収益） ※自動で計算されます'!$A$1:$G$21</definedName>
    <definedName name="Z_6D09C2BA_90D0_4FDC_9735_56B2ECB83E1E_.wvu.PrintArea" localSheetId="3" hidden="1">'集計（経常増減差額） ※自動で計算されます'!$A$1:$G$20</definedName>
    <definedName name="Z_6D09C2BA_90D0_4FDC_9735_56B2ECB83E1E_.wvu.PrintArea" localSheetId="2" hidden="1">'集計（人件費） ※自動で計算されます'!$A$1:$G$20</definedName>
    <definedName name="Z_6D09C2BA_90D0_4FDC_9735_56B2ECB83E1E_.wvu.PrintArea" localSheetId="4" hidden="1">'集計（人件費・経常増減差額割合）※自動で計算されます'!$A$1:$F$20</definedName>
    <definedName name="Z_6D09C2BA_90D0_4FDC_9735_56B2ECB83E1E_.wvu.PrintArea" localSheetId="5" hidden="1">'集計（令和4年度の経常経費増減差額見込み）※自動で計算されます'!$A$1:$F$20</definedName>
    <definedName name="Z_9E4DD5A7_4719_4975_AA19_F0AD3C58E3EA_.wvu.PrintArea" localSheetId="1" hidden="1">'集計（介護保険事業収益） ※自動で計算されます'!$A$1:$G$21</definedName>
    <definedName name="Z_9E4DD5A7_4719_4975_AA19_F0AD3C58E3EA_.wvu.PrintArea" localSheetId="3" hidden="1">'集計（経常増減差額） ※自動で計算されます'!$A$1:$G$20</definedName>
    <definedName name="Z_9E4DD5A7_4719_4975_AA19_F0AD3C58E3EA_.wvu.PrintArea" localSheetId="2" hidden="1">'集計（人件費） ※自動で計算されます'!$A$1:$G$20</definedName>
    <definedName name="Z_9E4DD5A7_4719_4975_AA19_F0AD3C58E3EA_.wvu.PrintArea" localSheetId="4" hidden="1">'集計（人件費・経常増減差額割合）※自動で計算されます'!$A$1:$F$20</definedName>
    <definedName name="Z_9E4DD5A7_4719_4975_AA19_F0AD3C58E3EA_.wvu.PrintArea" localSheetId="5" hidden="1">'集計（令和4年度の経常経費増減差額見込み）※自動で計算されます'!$A$1:$F$20</definedName>
    <definedName name="Z_A322D599_7ECB_488D_BA94_02308CECF285_.wvu.PrintArea" localSheetId="1" hidden="1">'集計（介護保険事業収益） ※自動で計算されます'!$A$1:$G$21</definedName>
    <definedName name="Z_A322D599_7ECB_488D_BA94_02308CECF285_.wvu.PrintArea" localSheetId="3" hidden="1">'集計（経常増減差額） ※自動で計算されます'!$A$1:$G$20</definedName>
    <definedName name="Z_A322D599_7ECB_488D_BA94_02308CECF285_.wvu.PrintArea" localSheetId="2" hidden="1">'集計（人件費） ※自動で計算されます'!$A$1:$G$20</definedName>
    <definedName name="Z_A322D599_7ECB_488D_BA94_02308CECF285_.wvu.PrintArea" localSheetId="4" hidden="1">'集計（人件費・経常増減差額割合）※自動で計算されます'!$A$1:$F$20</definedName>
    <definedName name="Z_A322D599_7ECB_488D_BA94_02308CECF285_.wvu.PrintArea" localSheetId="5" hidden="1">'集計（令和4年度の経常経費増減差額見込み）※自動で計算されます'!$A$1:$F$20</definedName>
    <definedName name="Z_A77F6766_B26F_4838_95EE_33950E0037C1_.wvu.PrintArea" localSheetId="1" hidden="1">'集計（介護保険事業収益） ※自動で計算されます'!$A$1:$G$21</definedName>
    <definedName name="Z_A77F6766_B26F_4838_95EE_33950E0037C1_.wvu.PrintArea" localSheetId="3" hidden="1">'集計（経常増減差額） ※自動で計算されます'!$A$1:$G$20</definedName>
    <definedName name="Z_A77F6766_B26F_4838_95EE_33950E0037C1_.wvu.PrintArea" localSheetId="2" hidden="1">'集計（人件費） ※自動で計算されます'!$A$1:$G$20</definedName>
    <definedName name="Z_A77F6766_B26F_4838_95EE_33950E0037C1_.wvu.PrintArea" localSheetId="4" hidden="1">'集計（人件費・経常増減差額割合）※自動で計算されます'!$A$1:$F$20</definedName>
    <definedName name="Z_A77F6766_B26F_4838_95EE_33950E0037C1_.wvu.PrintArea" localSheetId="5" hidden="1">'集計（令和4年度の経常経費増減差額見込み）※自動で計算されます'!$A$1:$F$20</definedName>
    <definedName name="Z_E286374E_F69C_41E9_9457_852E1D97600B_.wvu.PrintArea" localSheetId="1" hidden="1">'集計（介護保険事業収益） ※自動で計算されます'!$A$1:$G$21</definedName>
    <definedName name="Z_E286374E_F69C_41E9_9457_852E1D97600B_.wvu.PrintArea" localSheetId="3" hidden="1">'集計（経常増減差額） ※自動で計算されます'!$A$1:$G$20</definedName>
    <definedName name="Z_E286374E_F69C_41E9_9457_852E1D97600B_.wvu.PrintArea" localSheetId="2" hidden="1">'集計（人件費） ※自動で計算されます'!$A$1:$G$20</definedName>
    <definedName name="Z_E286374E_F69C_41E9_9457_852E1D97600B_.wvu.PrintArea" localSheetId="4" hidden="1">'集計（人件費・経常増減差額割合）※自動で計算されます'!$A$1:$F$20</definedName>
    <definedName name="Z_E286374E_F69C_41E9_9457_852E1D97600B_.wvu.PrintArea" localSheetId="5" hidden="1">'集計（令和4年度の経常経費増減差額見込み）※自動で計算されます'!$A$1:$F$20</definedName>
  </definedNames>
  <calcPr calcId="181029"/>
  <customWorkbookViews>
    <customWorkbookView name="金子 新太郎 - 個人用ビュー" guid="{A77F6766-B26F-4838-95EE-33950E0037C1}" mergeInterval="0" personalView="1" maximized="1" windowWidth="1916" windowHeight="831" activeSheetId="1"/>
    <customWorkbookView name="藤原 志保 - 個人用ビュー" guid="{9E4DD5A7-4719-4975-AA19-F0AD3C58E3EA}" mergeInterval="0" personalView="1" maximized="1" windowWidth="1916" windowHeight="849" activeSheetId="1"/>
    <customWorkbookView name="長谷部 早苗 - 個人用ビュー" guid="{E286374E-F69C-41E9-9457-852E1D97600B}" mergeInterval="0" personalView="1" maximized="1" windowWidth="1916" windowHeight="849" activeSheetId="1"/>
    <customWorkbookView name="鈴木 - 個人用ビュー" guid="{5B4D6D08-0C0C-4DE0-BD69-566F0E86510E}" mergeInterval="0" personalView="1" xWindow="6" yWindow="5" windowWidth="1360" windowHeight="723" activeSheetId="1"/>
    <customWorkbookView name="user1 - 個人用ビュー" guid="{6D09C2BA-90D0-4FDC-9735-56B2ECB83E1E}" mergeInterval="0" personalView="1" maximized="1" xWindow="-8" yWindow="-8" windowWidth="1382" windowHeight="744" activeSheetId="1"/>
    <customWorkbookView name="mura01 - 個人用ビュー" guid="{2CBF26A3-907C-45F2-AAD6-DC11E71324B1}" mergeInterval="0" personalView="1" maximized="1" xWindow="-8" yWindow="-8" windowWidth="1936" windowHeight="1056" activeSheetId="1"/>
    <customWorkbookView name="mura02 - 個人用ビュー" guid="{A322D599-7ECB-488D-BA94-02308CECF285}" mergeInterval="0" personalView="1" maximized="1" xWindow="-8" yWindow="-8" windowWidth="1382" windowHeight="744" tabRatio="599"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7" l="1"/>
  <c r="F18" i="7"/>
  <c r="F17" i="7"/>
  <c r="F16" i="7"/>
  <c r="F15" i="7"/>
  <c r="F14" i="7"/>
  <c r="F13" i="7"/>
  <c r="F12" i="7"/>
  <c r="F11" i="7"/>
  <c r="F10" i="7"/>
  <c r="F9" i="7"/>
  <c r="F8" i="7"/>
  <c r="F5" i="7"/>
  <c r="E19" i="7"/>
  <c r="E18" i="7"/>
  <c r="E17" i="7"/>
  <c r="E16" i="7"/>
  <c r="E15" i="7"/>
  <c r="E14" i="7"/>
  <c r="E13" i="7"/>
  <c r="E12" i="7"/>
  <c r="E11" i="7"/>
  <c r="E10" i="7"/>
  <c r="E9" i="7"/>
  <c r="E8" i="7"/>
  <c r="E5" i="7"/>
  <c r="N107" i="1"/>
  <c r="N105" i="1"/>
  <c r="N94" i="1"/>
  <c r="K94" i="1"/>
  <c r="K107" i="1"/>
  <c r="K105" i="1"/>
  <c r="H105" i="1"/>
  <c r="H96" i="1"/>
  <c r="H107" i="1" s="1"/>
  <c r="H94" i="1"/>
  <c r="E8" i="5"/>
  <c r="F19" i="8"/>
  <c r="F18" i="8"/>
  <c r="F17" i="8"/>
  <c r="F16" i="8"/>
  <c r="F15" i="8"/>
  <c r="F14" i="8"/>
  <c r="F13" i="8"/>
  <c r="F12" i="8"/>
  <c r="F11" i="8"/>
  <c r="F10" i="8"/>
  <c r="F9" i="8"/>
  <c r="F8" i="8"/>
  <c r="F5" i="8"/>
  <c r="E19" i="8"/>
  <c r="E18" i="8"/>
  <c r="E17" i="8"/>
  <c r="E16" i="8"/>
  <c r="E15" i="8"/>
  <c r="E14" i="8"/>
  <c r="E13" i="8"/>
  <c r="E12" i="8"/>
  <c r="E11" i="8"/>
  <c r="E10" i="8"/>
  <c r="E9" i="8"/>
  <c r="E8" i="8"/>
  <c r="E5" i="8"/>
  <c r="D20" i="8"/>
  <c r="D19" i="8"/>
  <c r="D18" i="8"/>
  <c r="D17" i="8"/>
  <c r="D16" i="8"/>
  <c r="D15" i="8"/>
  <c r="D14" i="8"/>
  <c r="D13" i="8"/>
  <c r="D12" i="8"/>
  <c r="D11" i="8"/>
  <c r="D10" i="8"/>
  <c r="D9" i="8"/>
  <c r="D8" i="8"/>
  <c r="D7" i="8"/>
  <c r="D6" i="8"/>
  <c r="D5" i="8"/>
  <c r="D20" i="7"/>
  <c r="D19" i="7"/>
  <c r="D18" i="7"/>
  <c r="D17" i="7"/>
  <c r="D16" i="7"/>
  <c r="D15" i="7"/>
  <c r="D14" i="7"/>
  <c r="D13" i="7"/>
  <c r="D12" i="7"/>
  <c r="D11" i="7"/>
  <c r="D10" i="7"/>
  <c r="D9" i="7"/>
  <c r="D8" i="7"/>
  <c r="D7" i="7"/>
  <c r="D6" i="7"/>
  <c r="D5" i="7"/>
  <c r="F5" i="6"/>
  <c r="E5" i="6"/>
  <c r="D20" i="6"/>
  <c r="D19" i="6"/>
  <c r="D18" i="6"/>
  <c r="D17" i="6"/>
  <c r="D16" i="6"/>
  <c r="D15" i="6"/>
  <c r="D14" i="6"/>
  <c r="D13" i="6"/>
  <c r="D12" i="6"/>
  <c r="D11" i="6"/>
  <c r="D10" i="6"/>
  <c r="D9" i="6"/>
  <c r="D8" i="6"/>
  <c r="D7" i="6"/>
  <c r="D6" i="6"/>
  <c r="D5" i="6"/>
  <c r="F19" i="5"/>
  <c r="F18" i="5"/>
  <c r="F17" i="5"/>
  <c r="F16" i="5"/>
  <c r="F15" i="5"/>
  <c r="F14" i="5"/>
  <c r="F13" i="5"/>
  <c r="F12" i="5"/>
  <c r="F11" i="5"/>
  <c r="G5" i="8" l="1"/>
  <c r="G8" i="8"/>
  <c r="G17" i="8"/>
  <c r="G14" i="8"/>
  <c r="G15" i="8"/>
  <c r="G19" i="8"/>
  <c r="G16" i="8"/>
  <c r="G12" i="8"/>
  <c r="G13" i="8"/>
  <c r="G9" i="8"/>
  <c r="G18" i="8"/>
  <c r="G10" i="8"/>
  <c r="G11" i="8"/>
  <c r="F10" i="5"/>
  <c r="F9" i="5"/>
  <c r="F8" i="5"/>
  <c r="E19" i="5"/>
  <c r="E18" i="5"/>
  <c r="E17" i="5"/>
  <c r="E16" i="5"/>
  <c r="E15" i="5"/>
  <c r="E14" i="5"/>
  <c r="E13" i="5"/>
  <c r="E12" i="5"/>
  <c r="E11" i="5"/>
  <c r="E10" i="5"/>
  <c r="E9" i="5"/>
  <c r="F5" i="5"/>
  <c r="E5" i="5"/>
  <c r="E5" i="2"/>
  <c r="F5" i="2"/>
  <c r="D20" i="5"/>
  <c r="D19" i="5"/>
  <c r="D18" i="5"/>
  <c r="D17" i="5"/>
  <c r="D16" i="5"/>
  <c r="D15" i="5"/>
  <c r="D14" i="5"/>
  <c r="D13" i="5"/>
  <c r="D12" i="5"/>
  <c r="D11" i="5"/>
  <c r="D10" i="5"/>
  <c r="D9" i="5"/>
  <c r="D8" i="5"/>
  <c r="D7" i="5"/>
  <c r="D6" i="5"/>
  <c r="D5" i="5"/>
  <c r="F19" i="2"/>
  <c r="F18" i="2"/>
  <c r="F17" i="2"/>
  <c r="F16" i="2"/>
  <c r="F15" i="2"/>
  <c r="F14" i="2"/>
  <c r="E19" i="2"/>
  <c r="E18" i="2"/>
  <c r="E17" i="2"/>
  <c r="E16" i="2"/>
  <c r="E15" i="2"/>
  <c r="E14" i="2"/>
  <c r="F8" i="2"/>
  <c r="F13" i="2"/>
  <c r="F12" i="2"/>
  <c r="F11" i="2"/>
  <c r="F10" i="2"/>
  <c r="F9" i="2"/>
  <c r="E13" i="2"/>
  <c r="E12" i="2"/>
  <c r="E11" i="2"/>
  <c r="E10" i="2"/>
  <c r="E9" i="2"/>
  <c r="E8" i="2"/>
  <c r="D5" i="2"/>
  <c r="G10" i="2" l="1"/>
  <c r="G5" i="5"/>
  <c r="G19" i="5"/>
  <c r="G15" i="5"/>
  <c r="G17" i="5"/>
  <c r="G11" i="5"/>
  <c r="G10" i="5"/>
  <c r="G14" i="5"/>
  <c r="G18" i="5"/>
  <c r="G8" i="5"/>
  <c r="G12" i="5"/>
  <c r="G16" i="5"/>
  <c r="G9" i="5"/>
  <c r="G13" i="5"/>
  <c r="G16" i="2"/>
  <c r="G5" i="2"/>
  <c r="G8" i="2"/>
  <c r="G13" i="2"/>
  <c r="G18" i="2"/>
  <c r="G14" i="2"/>
  <c r="G12" i="2"/>
  <c r="G19" i="2"/>
  <c r="G9" i="2"/>
  <c r="G15" i="2"/>
  <c r="G11" i="2"/>
  <c r="G17" i="2"/>
  <c r="D13" i="2" l="1"/>
  <c r="D12" i="2"/>
  <c r="D11" i="2"/>
  <c r="D10" i="2"/>
  <c r="D9" i="2"/>
  <c r="D8" i="2"/>
  <c r="D7" i="2"/>
  <c r="D6" i="2"/>
  <c r="D17" i="2"/>
  <c r="D16" i="2"/>
  <c r="D15" i="2"/>
  <c r="D14" i="2"/>
  <c r="D19" i="2"/>
  <c r="D18" i="2"/>
  <c r="D20" i="2"/>
</calcChain>
</file>

<file path=xl/sharedStrings.xml><?xml version="1.0" encoding="utf-8"?>
<sst xmlns="http://schemas.openxmlformats.org/spreadsheetml/2006/main" count="1050" uniqueCount="633">
  <si>
    <t>施設名</t>
    <rPh sb="0" eb="2">
      <t>シセツ</t>
    </rPh>
    <rPh sb="2" eb="3">
      <t>メイ</t>
    </rPh>
    <phoneticPr fontId="3"/>
  </si>
  <si>
    <t>区市町村名</t>
    <rPh sb="0" eb="4">
      <t>クシチョウソン</t>
    </rPh>
    <rPh sb="4" eb="5">
      <t>メイ</t>
    </rPh>
    <phoneticPr fontId="3"/>
  </si>
  <si>
    <t>級地</t>
    <rPh sb="0" eb="1">
      <t>キュウ</t>
    </rPh>
    <rPh sb="1" eb="2">
      <t>チ</t>
    </rPh>
    <phoneticPr fontId="3"/>
  </si>
  <si>
    <t>定員</t>
    <rPh sb="0" eb="2">
      <t>テイイン</t>
    </rPh>
    <phoneticPr fontId="3"/>
  </si>
  <si>
    <t>種別</t>
    <rPh sb="0" eb="2">
      <t>シュベツ</t>
    </rPh>
    <phoneticPr fontId="3"/>
  </si>
  <si>
    <t>施設数</t>
    <rPh sb="0" eb="3">
      <t>シセツスウ</t>
    </rPh>
    <phoneticPr fontId="3"/>
  </si>
  <si>
    <t>全体</t>
    <rPh sb="0" eb="1">
      <t>ゼン</t>
    </rPh>
    <rPh sb="1" eb="2">
      <t>タイ</t>
    </rPh>
    <phoneticPr fontId="3"/>
  </si>
  <si>
    <t>【級地別】</t>
    <rPh sb="1" eb="2">
      <t>キュウ</t>
    </rPh>
    <rPh sb="2" eb="3">
      <t>チ</t>
    </rPh>
    <rPh sb="3" eb="4">
      <t>ベツ</t>
    </rPh>
    <phoneticPr fontId="3"/>
  </si>
  <si>
    <t>1級地</t>
    <rPh sb="1" eb="2">
      <t>キュウ</t>
    </rPh>
    <rPh sb="2" eb="3">
      <t>チ</t>
    </rPh>
    <phoneticPr fontId="3"/>
  </si>
  <si>
    <t>2級地</t>
    <rPh sb="1" eb="2">
      <t>キュウ</t>
    </rPh>
    <rPh sb="2" eb="3">
      <t>チ</t>
    </rPh>
    <phoneticPr fontId="3"/>
  </si>
  <si>
    <t>3級地</t>
    <rPh sb="1" eb="2">
      <t>キュウ</t>
    </rPh>
    <rPh sb="2" eb="3">
      <t>チ</t>
    </rPh>
    <phoneticPr fontId="3"/>
  </si>
  <si>
    <t>4級地</t>
    <rPh sb="1" eb="2">
      <t>キュウ</t>
    </rPh>
    <rPh sb="2" eb="3">
      <t>チ</t>
    </rPh>
    <phoneticPr fontId="3"/>
  </si>
  <si>
    <t>5級地</t>
    <rPh sb="1" eb="2">
      <t>キュウ</t>
    </rPh>
    <rPh sb="2" eb="3">
      <t>チ</t>
    </rPh>
    <phoneticPr fontId="3"/>
  </si>
  <si>
    <t>6級地</t>
    <rPh sb="1" eb="2">
      <t>キュウ</t>
    </rPh>
    <rPh sb="2" eb="3">
      <t>チ</t>
    </rPh>
    <phoneticPr fontId="3"/>
  </si>
  <si>
    <t>7級地</t>
    <rPh sb="1" eb="2">
      <t>キュウ</t>
    </rPh>
    <rPh sb="2" eb="3">
      <t>チ</t>
    </rPh>
    <phoneticPr fontId="3"/>
  </si>
  <si>
    <t>その他</t>
    <rPh sb="2" eb="3">
      <t>タ</t>
    </rPh>
    <phoneticPr fontId="3"/>
  </si>
  <si>
    <t>【タイプ別】</t>
    <rPh sb="4" eb="5">
      <t>ベツ</t>
    </rPh>
    <phoneticPr fontId="3"/>
  </si>
  <si>
    <t>従来型</t>
    <rPh sb="0" eb="3">
      <t>ジュウライガタ</t>
    </rPh>
    <phoneticPr fontId="3"/>
  </si>
  <si>
    <t>ユニット型</t>
    <rPh sb="4" eb="5">
      <t>ガタ</t>
    </rPh>
    <phoneticPr fontId="3"/>
  </si>
  <si>
    <t>地域密着型</t>
    <rPh sb="0" eb="2">
      <t>チイキ</t>
    </rPh>
    <rPh sb="2" eb="5">
      <t>ミッチャクガタ</t>
    </rPh>
    <phoneticPr fontId="3"/>
  </si>
  <si>
    <t>従来型+ユニット型</t>
    <rPh sb="0" eb="3">
      <t>ジュウライガタ</t>
    </rPh>
    <rPh sb="8" eb="9">
      <t>ガタ</t>
    </rPh>
    <phoneticPr fontId="3"/>
  </si>
  <si>
    <t>従来型+地域密着型</t>
    <rPh sb="0" eb="3">
      <t>ジュウライガタ</t>
    </rPh>
    <rPh sb="4" eb="6">
      <t>チイキ</t>
    </rPh>
    <rPh sb="6" eb="9">
      <t>ミッチャクガタ</t>
    </rPh>
    <phoneticPr fontId="3"/>
  </si>
  <si>
    <t>従来型+ユニット型+地域密着型</t>
    <rPh sb="0" eb="3">
      <t>ジュウライガタ</t>
    </rPh>
    <rPh sb="8" eb="9">
      <t>ガタ</t>
    </rPh>
    <rPh sb="10" eb="12">
      <t>チイキ</t>
    </rPh>
    <rPh sb="12" eb="15">
      <t>ミッチャクガタ</t>
    </rPh>
    <phoneticPr fontId="3"/>
  </si>
  <si>
    <t>ユニット型+地域密着型</t>
    <rPh sb="4" eb="5">
      <t>ガタ</t>
    </rPh>
    <rPh sb="6" eb="8">
      <t>チイキ</t>
    </rPh>
    <rPh sb="8" eb="11">
      <t>ミッチャクガタ</t>
    </rPh>
    <phoneticPr fontId="3"/>
  </si>
  <si>
    <t>介護保険事業収益（令和２年度）</t>
    <rPh sb="0" eb="4">
      <t>カイゴホケン</t>
    </rPh>
    <rPh sb="4" eb="6">
      <t>ジギョウ</t>
    </rPh>
    <rPh sb="6" eb="8">
      <t>シュウエキ</t>
    </rPh>
    <rPh sb="9" eb="11">
      <t>レイワ</t>
    </rPh>
    <rPh sb="12" eb="14">
      <t>ネンド</t>
    </rPh>
    <phoneticPr fontId="3"/>
  </si>
  <si>
    <t>介護保険事業収益（令和３年度）</t>
    <rPh sb="0" eb="4">
      <t>カイゴホケン</t>
    </rPh>
    <rPh sb="4" eb="6">
      <t>ジギョウ</t>
    </rPh>
    <rPh sb="6" eb="8">
      <t>シュウエキ</t>
    </rPh>
    <rPh sb="9" eb="11">
      <t>レイワ</t>
    </rPh>
    <rPh sb="12" eb="14">
      <t>ネンド</t>
    </rPh>
    <phoneticPr fontId="3"/>
  </si>
  <si>
    <t>人件費（令和２年度）</t>
    <rPh sb="0" eb="3">
      <t>ジンケンヒ</t>
    </rPh>
    <rPh sb="4" eb="6">
      <t>レイワ</t>
    </rPh>
    <rPh sb="7" eb="9">
      <t>ネンド</t>
    </rPh>
    <phoneticPr fontId="3"/>
  </si>
  <si>
    <t>人件費（令和３年度）</t>
    <rPh sb="0" eb="3">
      <t>ジンケンヒ</t>
    </rPh>
    <rPh sb="4" eb="6">
      <t>レイワ</t>
    </rPh>
    <rPh sb="7" eb="9">
      <t>ネンド</t>
    </rPh>
    <phoneticPr fontId="3"/>
  </si>
  <si>
    <t>経常増減差額（令和２年度）</t>
    <rPh sb="0" eb="6">
      <t>ケイジョウゾウゲンサガク</t>
    </rPh>
    <rPh sb="7" eb="9">
      <t>レイワ</t>
    </rPh>
    <rPh sb="10" eb="12">
      <t>ネンド</t>
    </rPh>
    <phoneticPr fontId="3"/>
  </si>
  <si>
    <t>経常増減差額（令和３年度）</t>
    <rPh sb="0" eb="4">
      <t>ケイジョウゾウゲン</t>
    </rPh>
    <rPh sb="4" eb="6">
      <t>サガク</t>
    </rPh>
    <rPh sb="7" eb="9">
      <t>レイワ</t>
    </rPh>
    <rPh sb="10" eb="12">
      <t>ネンド</t>
    </rPh>
    <phoneticPr fontId="3"/>
  </si>
  <si>
    <t>（令和２年度-令和３年度）増減要因</t>
    <rPh sb="1" eb="3">
      <t>レイワ</t>
    </rPh>
    <rPh sb="4" eb="6">
      <t>ネンド</t>
    </rPh>
    <rPh sb="7" eb="9">
      <t>レイワ</t>
    </rPh>
    <rPh sb="10" eb="12">
      <t>ネンド</t>
    </rPh>
    <rPh sb="13" eb="15">
      <t>ゾウゲン</t>
    </rPh>
    <rPh sb="15" eb="17">
      <t>ヨウイン</t>
    </rPh>
    <phoneticPr fontId="3"/>
  </si>
  <si>
    <t>令和４年度経常増減差額増減見込み</t>
    <rPh sb="0" eb="2">
      <t>レイワ</t>
    </rPh>
    <rPh sb="3" eb="5">
      <t>ネンド</t>
    </rPh>
    <rPh sb="5" eb="11">
      <t>ケイジョウゾウゲンサガク</t>
    </rPh>
    <rPh sb="11" eb="13">
      <t>ゾウゲン</t>
    </rPh>
    <rPh sb="13" eb="15">
      <t>ミコ</t>
    </rPh>
    <phoneticPr fontId="3"/>
  </si>
  <si>
    <t>令和４年度経常増減差額増減見込みの要因</t>
    <rPh sb="0" eb="2">
      <t>レイワ</t>
    </rPh>
    <rPh sb="3" eb="5">
      <t>ネンド</t>
    </rPh>
    <rPh sb="5" eb="11">
      <t>ケイジョウゾウゲンサガク</t>
    </rPh>
    <rPh sb="11" eb="13">
      <t>ゾウゲン</t>
    </rPh>
    <rPh sb="13" eb="15">
      <t>ミコ</t>
    </rPh>
    <rPh sb="17" eb="19">
      <t>ヨウイン</t>
    </rPh>
    <phoneticPr fontId="3"/>
  </si>
  <si>
    <t>№</t>
    <phoneticPr fontId="3"/>
  </si>
  <si>
    <t>特別養護老人ホーム「伏姫の郷」</t>
    <rPh sb="0" eb="4">
      <t>トクベツヨウゴ</t>
    </rPh>
    <rPh sb="4" eb="6">
      <t>ロウジン</t>
    </rPh>
    <rPh sb="10" eb="11">
      <t>フ</t>
    </rPh>
    <rPh sb="11" eb="12">
      <t>ヒメ</t>
    </rPh>
    <rPh sb="13" eb="14">
      <t>サト</t>
    </rPh>
    <phoneticPr fontId="3"/>
  </si>
  <si>
    <t>南房総市</t>
    <rPh sb="0" eb="1">
      <t>ミナミ</t>
    </rPh>
    <rPh sb="1" eb="3">
      <t>ボウソウ</t>
    </rPh>
    <rPh sb="3" eb="4">
      <t>シ</t>
    </rPh>
    <phoneticPr fontId="3"/>
  </si>
  <si>
    <t>その他</t>
    <rPh sb="2" eb="3">
      <t>タ</t>
    </rPh>
    <phoneticPr fontId="3"/>
  </si>
  <si>
    <t>従来型</t>
    <rPh sb="0" eb="3">
      <t>ジュウライガタ</t>
    </rPh>
    <phoneticPr fontId="3"/>
  </si>
  <si>
    <t>職員の欠員による減額</t>
    <rPh sb="0" eb="2">
      <t>ショクイン</t>
    </rPh>
    <rPh sb="3" eb="5">
      <t>ケツイン</t>
    </rPh>
    <rPh sb="8" eb="10">
      <t>ゲンガク</t>
    </rPh>
    <phoneticPr fontId="3"/>
  </si>
  <si>
    <t>職員の欠員により人件費が減少</t>
    <rPh sb="0" eb="2">
      <t>ショクイン</t>
    </rPh>
    <rPh sb="3" eb="5">
      <t>ケツイン</t>
    </rPh>
    <rPh sb="8" eb="11">
      <t>ジンケンヒ</t>
    </rPh>
    <rPh sb="12" eb="14">
      <t>ゲンショウ</t>
    </rPh>
    <phoneticPr fontId="3"/>
  </si>
  <si>
    <t>減</t>
    <rPh sb="0" eb="1">
      <t>ゲン</t>
    </rPh>
    <phoneticPr fontId="3"/>
  </si>
  <si>
    <t>利用率の減少により減額が見込まれる</t>
    <rPh sb="0" eb="3">
      <t>リヨウリツ</t>
    </rPh>
    <rPh sb="4" eb="6">
      <t>ゲンショウ</t>
    </rPh>
    <rPh sb="9" eb="11">
      <t>ゲンガク</t>
    </rPh>
    <rPh sb="12" eb="14">
      <t>ミコ</t>
    </rPh>
    <phoneticPr fontId="3"/>
  </si>
  <si>
    <t>令和６年度の介護保険法改正の意見</t>
    <rPh sb="0" eb="2">
      <t>レイワ</t>
    </rPh>
    <rPh sb="3" eb="5">
      <t>ネンド</t>
    </rPh>
    <rPh sb="6" eb="13">
      <t>カイゴホケンホウカイセイ</t>
    </rPh>
    <rPh sb="14" eb="16">
      <t>イケン</t>
    </rPh>
    <phoneticPr fontId="3"/>
  </si>
  <si>
    <t>流山市</t>
    <rPh sb="0" eb="3">
      <t>ナガレヤマシ</t>
    </rPh>
    <phoneticPr fontId="3"/>
  </si>
  <si>
    <t>6級地</t>
    <rPh sb="1" eb="2">
      <t>キュウ</t>
    </rPh>
    <rPh sb="2" eb="3">
      <t>チ</t>
    </rPh>
    <phoneticPr fontId="3"/>
  </si>
  <si>
    <t>入院者などの減</t>
    <rPh sb="0" eb="3">
      <t>ニュウインシャ</t>
    </rPh>
    <rPh sb="6" eb="7">
      <t>ゲン</t>
    </rPh>
    <phoneticPr fontId="3"/>
  </si>
  <si>
    <t>定期昇給・支援補助金支給</t>
    <rPh sb="0" eb="2">
      <t>テイキ</t>
    </rPh>
    <rPh sb="2" eb="4">
      <t>ショウキュウ</t>
    </rPh>
    <rPh sb="5" eb="7">
      <t>シエン</t>
    </rPh>
    <rPh sb="7" eb="10">
      <t>ホジョキン</t>
    </rPh>
    <rPh sb="10" eb="12">
      <t>シキュウ</t>
    </rPh>
    <phoneticPr fontId="3"/>
  </si>
  <si>
    <t>上記に伴っての増減</t>
    <rPh sb="0" eb="2">
      <t>ジョウキ</t>
    </rPh>
    <rPh sb="3" eb="4">
      <t>トモナ</t>
    </rPh>
    <rPh sb="7" eb="9">
      <t>ゾウゲン</t>
    </rPh>
    <phoneticPr fontId="3"/>
  </si>
  <si>
    <t>減</t>
    <rPh sb="0" eb="1">
      <t>ゲン</t>
    </rPh>
    <phoneticPr fontId="3"/>
  </si>
  <si>
    <t>ｺﾛﾅの影響により、受け入れ人数を制限したため</t>
    <rPh sb="4" eb="6">
      <t>エイキョウ</t>
    </rPh>
    <rPh sb="10" eb="11">
      <t>ウ</t>
    </rPh>
    <rPh sb="12" eb="13">
      <t>イ</t>
    </rPh>
    <rPh sb="14" eb="16">
      <t>ニンズウ</t>
    </rPh>
    <rPh sb="17" eb="19">
      <t>セイゲン</t>
    </rPh>
    <phoneticPr fontId="3"/>
  </si>
  <si>
    <t>介護報酬がﾏｲﾅｽ改定になると、経営が厳しくなる。受け入れ要件が要介護3→2へ変更になる事が望ましいと感じている。</t>
    <rPh sb="0" eb="4">
      <t>カイゴホウシュウ</t>
    </rPh>
    <rPh sb="9" eb="11">
      <t>カイテイ</t>
    </rPh>
    <rPh sb="16" eb="18">
      <t>ケイエイ</t>
    </rPh>
    <rPh sb="19" eb="20">
      <t>キビ</t>
    </rPh>
    <rPh sb="25" eb="26">
      <t>ウ</t>
    </rPh>
    <rPh sb="27" eb="28">
      <t>イ</t>
    </rPh>
    <rPh sb="29" eb="31">
      <t>ヨウケン</t>
    </rPh>
    <rPh sb="32" eb="35">
      <t>ヨウカイゴ</t>
    </rPh>
    <rPh sb="39" eb="41">
      <t>ヘンコウ</t>
    </rPh>
    <rPh sb="44" eb="45">
      <t>コト</t>
    </rPh>
    <rPh sb="46" eb="47">
      <t>ノゾ</t>
    </rPh>
    <rPh sb="51" eb="52">
      <t>カン</t>
    </rPh>
    <phoneticPr fontId="3"/>
  </si>
  <si>
    <t>特別養護老人ホーム「あざみ苑」</t>
    <rPh sb="0" eb="2">
      <t>トクベツ</t>
    </rPh>
    <rPh sb="2" eb="6">
      <t>ヨウゴロウジン</t>
    </rPh>
    <rPh sb="13" eb="14">
      <t>エン</t>
    </rPh>
    <phoneticPr fontId="3"/>
  </si>
  <si>
    <t>特別養護老人ホーム「あんしん」</t>
    <rPh sb="0" eb="6">
      <t>トクベツヨウゴロウジン</t>
    </rPh>
    <phoneticPr fontId="3"/>
  </si>
  <si>
    <t>茂原市</t>
    <rPh sb="0" eb="3">
      <t>モバラシ</t>
    </rPh>
    <phoneticPr fontId="3"/>
  </si>
  <si>
    <t>職員不足により、入居者への受け入れが出来なかった。</t>
    <rPh sb="0" eb="2">
      <t>ショクイン</t>
    </rPh>
    <rPh sb="2" eb="4">
      <t>フソク</t>
    </rPh>
    <rPh sb="8" eb="11">
      <t>ニュウキョシャ</t>
    </rPh>
    <rPh sb="13" eb="14">
      <t>ウ</t>
    </rPh>
    <rPh sb="15" eb="16">
      <t>イ</t>
    </rPh>
    <rPh sb="18" eb="20">
      <t>デキ</t>
    </rPh>
    <phoneticPr fontId="3"/>
  </si>
  <si>
    <t>中途採用者を上回る退職者の発生</t>
    <rPh sb="0" eb="2">
      <t>チュウト</t>
    </rPh>
    <rPh sb="2" eb="5">
      <t>サイヨウシャ</t>
    </rPh>
    <rPh sb="6" eb="8">
      <t>ウワマワ</t>
    </rPh>
    <rPh sb="9" eb="12">
      <t>タイショクシャ</t>
    </rPh>
    <rPh sb="13" eb="15">
      <t>ハッセイ</t>
    </rPh>
    <phoneticPr fontId="3"/>
  </si>
  <si>
    <t>上記2点の合わさった結果</t>
    <rPh sb="0" eb="2">
      <t>ジョウキ</t>
    </rPh>
    <rPh sb="3" eb="4">
      <t>テン</t>
    </rPh>
    <rPh sb="5" eb="6">
      <t>ア</t>
    </rPh>
    <rPh sb="10" eb="12">
      <t>ケッカ</t>
    </rPh>
    <phoneticPr fontId="3"/>
  </si>
  <si>
    <t>人員基準及び定員に対して充分な体制を作るため先行して人件費を増加させた。ほぼ予定通りの新規入居者増加を見込むが、人件費支出増の影響により、令和4年度の経常増減差額は令和3年度と比較してﾏｲﾅｽ幅は拡大すると見込んでいる。</t>
    <rPh sb="0" eb="2">
      <t>ジンイン</t>
    </rPh>
    <rPh sb="2" eb="4">
      <t>キジュン</t>
    </rPh>
    <rPh sb="4" eb="5">
      <t>オヨ</t>
    </rPh>
    <rPh sb="6" eb="8">
      <t>テイイン</t>
    </rPh>
    <rPh sb="9" eb="10">
      <t>タイ</t>
    </rPh>
    <rPh sb="12" eb="14">
      <t>ジュウブン</t>
    </rPh>
    <rPh sb="15" eb="17">
      <t>タイセイ</t>
    </rPh>
    <rPh sb="18" eb="19">
      <t>ツク</t>
    </rPh>
    <rPh sb="22" eb="24">
      <t>センコウ</t>
    </rPh>
    <rPh sb="26" eb="29">
      <t>ジンケンヒ</t>
    </rPh>
    <rPh sb="30" eb="32">
      <t>ゾウカ</t>
    </rPh>
    <rPh sb="38" eb="40">
      <t>ヨテイ</t>
    </rPh>
    <rPh sb="40" eb="41">
      <t>トオ</t>
    </rPh>
    <rPh sb="43" eb="45">
      <t>シンキ</t>
    </rPh>
    <rPh sb="45" eb="48">
      <t>ニュウキョシャ</t>
    </rPh>
    <rPh sb="48" eb="50">
      <t>ゾウカ</t>
    </rPh>
    <rPh sb="51" eb="53">
      <t>ミコ</t>
    </rPh>
    <rPh sb="56" eb="59">
      <t>ジンケンヒ</t>
    </rPh>
    <rPh sb="59" eb="61">
      <t>シシュツ</t>
    </rPh>
    <rPh sb="61" eb="62">
      <t>ゾウ</t>
    </rPh>
    <rPh sb="63" eb="65">
      <t>エイキョウ</t>
    </rPh>
    <rPh sb="69" eb="71">
      <t>レイワ</t>
    </rPh>
    <rPh sb="72" eb="73">
      <t>ネン</t>
    </rPh>
    <rPh sb="73" eb="74">
      <t>ド</t>
    </rPh>
    <rPh sb="75" eb="77">
      <t>ケイジョウ</t>
    </rPh>
    <rPh sb="77" eb="79">
      <t>ゾウゲン</t>
    </rPh>
    <rPh sb="79" eb="81">
      <t>サガク</t>
    </rPh>
    <rPh sb="82" eb="84">
      <t>レイワ</t>
    </rPh>
    <rPh sb="85" eb="86">
      <t>トシ</t>
    </rPh>
    <rPh sb="86" eb="87">
      <t>ド</t>
    </rPh>
    <rPh sb="88" eb="90">
      <t>ヒカク</t>
    </rPh>
    <rPh sb="96" eb="97">
      <t>ハバ</t>
    </rPh>
    <rPh sb="98" eb="100">
      <t>カクダイ</t>
    </rPh>
    <rPh sb="103" eb="105">
      <t>ミコ</t>
    </rPh>
    <phoneticPr fontId="3"/>
  </si>
  <si>
    <t>木更津市</t>
    <rPh sb="0" eb="4">
      <t>キサラズシ</t>
    </rPh>
    <phoneticPr fontId="3"/>
  </si>
  <si>
    <t>7級地</t>
    <rPh sb="1" eb="3">
      <t>キュウチ</t>
    </rPh>
    <phoneticPr fontId="3"/>
  </si>
  <si>
    <t>ｺﾛﾅにより入所者の減少</t>
    <rPh sb="6" eb="9">
      <t>ニュウショシャ</t>
    </rPh>
    <rPh sb="10" eb="12">
      <t>ゲンショウ</t>
    </rPh>
    <phoneticPr fontId="3"/>
  </si>
  <si>
    <t>職員の増員</t>
    <rPh sb="0" eb="2">
      <t>ショクイン</t>
    </rPh>
    <rPh sb="3" eb="5">
      <t>ゾウイン</t>
    </rPh>
    <phoneticPr fontId="3"/>
  </si>
  <si>
    <t>入所率の激減</t>
    <rPh sb="0" eb="2">
      <t>ニュウショ</t>
    </rPh>
    <rPh sb="2" eb="3">
      <t>リツ</t>
    </rPh>
    <rPh sb="4" eb="6">
      <t>ゲキゲン</t>
    </rPh>
    <phoneticPr fontId="3"/>
  </si>
  <si>
    <t>ｺﾛﾅ感染により、入所率が思うように伸びてこない。</t>
    <rPh sb="3" eb="5">
      <t>カンセン</t>
    </rPh>
    <rPh sb="9" eb="11">
      <t>ニュウショ</t>
    </rPh>
    <rPh sb="11" eb="12">
      <t>リツ</t>
    </rPh>
    <rPh sb="13" eb="14">
      <t>オモ</t>
    </rPh>
    <rPh sb="18" eb="19">
      <t>ノ</t>
    </rPh>
    <phoneticPr fontId="3"/>
  </si>
  <si>
    <t>特別養護老人ホーム「かもめの森」</t>
    <rPh sb="3" eb="6">
      <t>カンセンショウ</t>
    </rPh>
    <rPh sb="7" eb="9">
      <t>タイサク</t>
    </rPh>
    <rPh sb="13" eb="16">
      <t>セツビトウ</t>
    </rPh>
    <phoneticPr fontId="3"/>
  </si>
  <si>
    <t>ｺﾛﾅ感染症の対策として、設備等の費用はもちろんのこと、職員の配置等にも経費がかかり、withｺﾛﾅであれば、介護報酬単価を上げてほしい。</t>
    <rPh sb="3" eb="6">
      <t>カンセンショウ</t>
    </rPh>
    <rPh sb="7" eb="9">
      <t>タイサク</t>
    </rPh>
    <rPh sb="13" eb="16">
      <t>セツビトウ</t>
    </rPh>
    <rPh sb="17" eb="19">
      <t>ヒヨウ</t>
    </rPh>
    <rPh sb="28" eb="30">
      <t>ショクイン</t>
    </rPh>
    <rPh sb="31" eb="33">
      <t>ハイチ</t>
    </rPh>
    <rPh sb="33" eb="34">
      <t>トウ</t>
    </rPh>
    <rPh sb="36" eb="38">
      <t>ケイヒ</t>
    </rPh>
    <rPh sb="55" eb="59">
      <t>カイゴホウシュウ</t>
    </rPh>
    <rPh sb="59" eb="61">
      <t>タンカ</t>
    </rPh>
    <rPh sb="62" eb="63">
      <t>ア</t>
    </rPh>
    <phoneticPr fontId="3"/>
  </si>
  <si>
    <t>特別養護老人ホーム「ｸﾞﾗﾝﾓｱ和光苑」</t>
    <rPh sb="0" eb="6">
      <t>トクベツヨウゴロウジン</t>
    </rPh>
    <rPh sb="16" eb="18">
      <t>ワコウ</t>
    </rPh>
    <rPh sb="18" eb="19">
      <t>エン</t>
    </rPh>
    <phoneticPr fontId="3"/>
  </si>
  <si>
    <t>市原市</t>
    <rPh sb="0" eb="3">
      <t>イチハラシ</t>
    </rPh>
    <phoneticPr fontId="3"/>
  </si>
  <si>
    <t>5級地</t>
    <rPh sb="1" eb="3">
      <t>キュウチ</t>
    </rPh>
    <phoneticPr fontId="3"/>
  </si>
  <si>
    <t>従来型</t>
    <rPh sb="0" eb="3">
      <t>ジュウライガタ</t>
    </rPh>
    <phoneticPr fontId="3"/>
  </si>
  <si>
    <t>R2年度は緊急事態宣言などによる行動規制で、新規入所者の受け入れ等も進められず、減少の原因となった。R3年度少しずつ収入も回復していった。</t>
    <rPh sb="2" eb="4">
      <t>ネンド</t>
    </rPh>
    <rPh sb="5" eb="9">
      <t>キンキュウジタイ</t>
    </rPh>
    <rPh sb="9" eb="11">
      <t>センゲン</t>
    </rPh>
    <rPh sb="16" eb="20">
      <t>コウドウキセイ</t>
    </rPh>
    <rPh sb="22" eb="24">
      <t>シンキ</t>
    </rPh>
    <rPh sb="24" eb="27">
      <t>ニュウショシャ</t>
    </rPh>
    <rPh sb="28" eb="29">
      <t>ウ</t>
    </rPh>
    <rPh sb="30" eb="31">
      <t>イ</t>
    </rPh>
    <rPh sb="32" eb="33">
      <t>トウ</t>
    </rPh>
    <rPh sb="34" eb="35">
      <t>スス</t>
    </rPh>
    <rPh sb="40" eb="42">
      <t>ゲンショウ</t>
    </rPh>
    <rPh sb="43" eb="45">
      <t>ゲンイン</t>
    </rPh>
    <rPh sb="52" eb="54">
      <t>ネンド</t>
    </rPh>
    <rPh sb="54" eb="55">
      <t>スコ</t>
    </rPh>
    <rPh sb="58" eb="60">
      <t>シュウニュウ</t>
    </rPh>
    <rPh sb="61" eb="63">
      <t>カイフク</t>
    </rPh>
    <phoneticPr fontId="3"/>
  </si>
  <si>
    <t>昇給の他、R3年度の終わり頃からｺﾛﾅｸﾗｽﾀｰになり、かなり残業等が出て人件費の支払いでR2年度を上回った。</t>
    <rPh sb="0" eb="2">
      <t>ショウキュウ</t>
    </rPh>
    <rPh sb="3" eb="4">
      <t>タ</t>
    </rPh>
    <rPh sb="7" eb="9">
      <t>ネンド</t>
    </rPh>
    <rPh sb="10" eb="11">
      <t>オ</t>
    </rPh>
    <rPh sb="13" eb="14">
      <t>コロ</t>
    </rPh>
    <rPh sb="31" eb="33">
      <t>ザンギョウ</t>
    </rPh>
    <rPh sb="33" eb="34">
      <t>トウ</t>
    </rPh>
    <rPh sb="35" eb="36">
      <t>デ</t>
    </rPh>
    <rPh sb="37" eb="40">
      <t>ジンケンヒ</t>
    </rPh>
    <rPh sb="41" eb="43">
      <t>シハラ</t>
    </rPh>
    <rPh sb="47" eb="49">
      <t>ネンド</t>
    </rPh>
    <rPh sb="50" eb="52">
      <t>ウワマワ</t>
    </rPh>
    <phoneticPr fontId="3"/>
  </si>
  <si>
    <t>R3年度は年度末にｺﾛﾅｸﾗｽﾀｰになったため、必要な保健衛生費や人件費像による要因が考えられる。</t>
    <rPh sb="2" eb="4">
      <t>ネンド</t>
    </rPh>
    <rPh sb="5" eb="8">
      <t>ネンドマツ</t>
    </rPh>
    <rPh sb="24" eb="26">
      <t>ヒツヨウ</t>
    </rPh>
    <rPh sb="27" eb="29">
      <t>ホケン</t>
    </rPh>
    <rPh sb="29" eb="31">
      <t>エイセイ</t>
    </rPh>
    <rPh sb="31" eb="32">
      <t>ヒ</t>
    </rPh>
    <rPh sb="33" eb="36">
      <t>ジンケンヒ</t>
    </rPh>
    <rPh sb="36" eb="37">
      <t>ゾウ</t>
    </rPh>
    <rPh sb="40" eb="42">
      <t>ヨウイン</t>
    </rPh>
    <rPh sb="43" eb="44">
      <t>カンガ</t>
    </rPh>
    <phoneticPr fontId="3"/>
  </si>
  <si>
    <t>配置基準の見直しの改悪を止めたい。また、処遇改善UP見込まれていても、その分介護報酬を下げられてしまうと、全てが価格高騰している状態で運営が厳しい。</t>
    <rPh sb="0" eb="2">
      <t>ハイチ</t>
    </rPh>
    <rPh sb="2" eb="4">
      <t>キジュン</t>
    </rPh>
    <rPh sb="5" eb="7">
      <t>ミナオ</t>
    </rPh>
    <rPh sb="9" eb="11">
      <t>カイアク</t>
    </rPh>
    <rPh sb="12" eb="13">
      <t>ト</t>
    </rPh>
    <rPh sb="20" eb="22">
      <t>ショグウ</t>
    </rPh>
    <rPh sb="22" eb="24">
      <t>カイゼン</t>
    </rPh>
    <rPh sb="26" eb="28">
      <t>ミコ</t>
    </rPh>
    <rPh sb="37" eb="38">
      <t>ブン</t>
    </rPh>
    <rPh sb="38" eb="42">
      <t>カイゴホウシュウ</t>
    </rPh>
    <rPh sb="43" eb="44">
      <t>サ</t>
    </rPh>
    <rPh sb="53" eb="54">
      <t>スベ</t>
    </rPh>
    <rPh sb="56" eb="60">
      <t>カカクコウトウ</t>
    </rPh>
    <rPh sb="64" eb="66">
      <t>ジョウタイ</t>
    </rPh>
    <rPh sb="67" eb="69">
      <t>ウンエイ</t>
    </rPh>
    <rPh sb="70" eb="71">
      <t>キビ</t>
    </rPh>
    <phoneticPr fontId="3"/>
  </si>
  <si>
    <t>特別養護老人ホーム「グリーンヒル」</t>
    <rPh sb="0" eb="6">
      <t>トクベツヨウゴロウジン</t>
    </rPh>
    <phoneticPr fontId="3"/>
  </si>
  <si>
    <t>八千代市</t>
    <rPh sb="0" eb="4">
      <t>ヤチヨシ</t>
    </rPh>
    <phoneticPr fontId="3"/>
  </si>
  <si>
    <t>5級地</t>
    <rPh sb="1" eb="2">
      <t>キュウ</t>
    </rPh>
    <rPh sb="2" eb="3">
      <t>チ</t>
    </rPh>
    <phoneticPr fontId="3"/>
  </si>
  <si>
    <t>Ｒ2年度よりＲ３年度についてはＬＩＦＥによる加算について市取得したが特養の加算率が1％程減少のために収入減となる。</t>
    <rPh sb="2" eb="4">
      <t>ネンド</t>
    </rPh>
    <rPh sb="8" eb="10">
      <t>ネンド</t>
    </rPh>
    <rPh sb="22" eb="24">
      <t>カサン</t>
    </rPh>
    <rPh sb="28" eb="29">
      <t>シ</t>
    </rPh>
    <rPh sb="29" eb="31">
      <t>シュトク</t>
    </rPh>
    <rPh sb="34" eb="36">
      <t>トクヨウ</t>
    </rPh>
    <rPh sb="37" eb="40">
      <t>カサンリツ</t>
    </rPh>
    <rPh sb="43" eb="44">
      <t>ホド</t>
    </rPh>
    <rPh sb="44" eb="46">
      <t>ゲンショウ</t>
    </rPh>
    <rPh sb="50" eb="52">
      <t>シュウニュウ</t>
    </rPh>
    <rPh sb="52" eb="53">
      <t>ゲン</t>
    </rPh>
    <phoneticPr fontId="3"/>
  </si>
  <si>
    <t>人件費については介職員を補うために技能実習生の導入や紹介会社を使用しての人員確保の経費等が増なる。</t>
    <rPh sb="0" eb="3">
      <t>ジンケンヒ</t>
    </rPh>
    <rPh sb="8" eb="11">
      <t>スケショクイン</t>
    </rPh>
    <rPh sb="12" eb="13">
      <t>オギナ</t>
    </rPh>
    <rPh sb="17" eb="22">
      <t>ギノウジッシュウセイ</t>
    </rPh>
    <rPh sb="23" eb="25">
      <t>ドウニュウ</t>
    </rPh>
    <rPh sb="26" eb="28">
      <t>ショウカイ</t>
    </rPh>
    <rPh sb="28" eb="30">
      <t>カイシャ</t>
    </rPh>
    <rPh sb="31" eb="33">
      <t>シヨウ</t>
    </rPh>
    <rPh sb="36" eb="38">
      <t>ジンイン</t>
    </rPh>
    <rPh sb="38" eb="40">
      <t>カクホ</t>
    </rPh>
    <rPh sb="41" eb="43">
      <t>ケイヒ</t>
    </rPh>
    <rPh sb="43" eb="44">
      <t>トウ</t>
    </rPh>
    <rPh sb="45" eb="46">
      <t>ゾウ</t>
    </rPh>
    <phoneticPr fontId="3"/>
  </si>
  <si>
    <t>設立後40年となり各修繕費等が増加及び加増率の減による。</t>
    <rPh sb="0" eb="2">
      <t>セツリツ</t>
    </rPh>
    <rPh sb="2" eb="3">
      <t>ゴ</t>
    </rPh>
    <rPh sb="5" eb="6">
      <t>ネン</t>
    </rPh>
    <rPh sb="9" eb="10">
      <t>カク</t>
    </rPh>
    <rPh sb="10" eb="13">
      <t>シュウゼンヒ</t>
    </rPh>
    <rPh sb="13" eb="14">
      <t>トウ</t>
    </rPh>
    <rPh sb="15" eb="17">
      <t>ゾウカ</t>
    </rPh>
    <rPh sb="17" eb="18">
      <t>オヨ</t>
    </rPh>
    <rPh sb="19" eb="22">
      <t>カゾウリツ</t>
    </rPh>
    <rPh sb="23" eb="24">
      <t>ゲン</t>
    </rPh>
    <phoneticPr fontId="3"/>
  </si>
  <si>
    <t>今年度については施設においてのｺﾛﾅ発生及びそれに関わる感染症対策費や介護職の人員確保による人件費の増額。前期における特養の稼働率の減を後期による稼働率の増は現状においては厳しいと感じるため。</t>
    <rPh sb="0" eb="3">
      <t>コンネンド</t>
    </rPh>
    <rPh sb="8" eb="10">
      <t>シセツ</t>
    </rPh>
    <rPh sb="18" eb="20">
      <t>ハッセイ</t>
    </rPh>
    <rPh sb="20" eb="21">
      <t>オヨ</t>
    </rPh>
    <rPh sb="25" eb="26">
      <t>カカ</t>
    </rPh>
    <rPh sb="28" eb="33">
      <t>カンセンショウタイサク</t>
    </rPh>
    <rPh sb="33" eb="34">
      <t>ヒ</t>
    </rPh>
    <rPh sb="35" eb="38">
      <t>カイゴショク</t>
    </rPh>
    <rPh sb="39" eb="43">
      <t>ジンインカクホ</t>
    </rPh>
    <rPh sb="46" eb="49">
      <t>ジンケンヒ</t>
    </rPh>
    <rPh sb="50" eb="52">
      <t>ゾウガク</t>
    </rPh>
    <rPh sb="53" eb="55">
      <t>ゼンキ</t>
    </rPh>
    <rPh sb="59" eb="61">
      <t>トクヨウ</t>
    </rPh>
    <rPh sb="62" eb="65">
      <t>カドウリツ</t>
    </rPh>
    <rPh sb="66" eb="67">
      <t>ゲン</t>
    </rPh>
    <rPh sb="68" eb="70">
      <t>コウキ</t>
    </rPh>
    <rPh sb="73" eb="76">
      <t>カドウリツ</t>
    </rPh>
    <rPh sb="77" eb="78">
      <t>ゾウ</t>
    </rPh>
    <rPh sb="79" eb="81">
      <t>ゲンジョウ</t>
    </rPh>
    <rPh sb="86" eb="87">
      <t>キビ</t>
    </rPh>
    <rPh sb="90" eb="91">
      <t>カン</t>
    </rPh>
    <phoneticPr fontId="3"/>
  </si>
  <si>
    <t>高齢者複合ｹｱ施設「グリーンヒル八千代台」</t>
    <rPh sb="0" eb="3">
      <t>コウレイシャ</t>
    </rPh>
    <rPh sb="3" eb="5">
      <t>フクゴウ</t>
    </rPh>
    <rPh sb="7" eb="9">
      <t>シセツ</t>
    </rPh>
    <rPh sb="16" eb="20">
      <t>ヤチヨダイ</t>
    </rPh>
    <phoneticPr fontId="3"/>
  </si>
  <si>
    <t>LIFEによる加算取得及び稼働率の安定</t>
    <rPh sb="7" eb="11">
      <t>カサンシュトク</t>
    </rPh>
    <rPh sb="11" eb="12">
      <t>オヨ</t>
    </rPh>
    <rPh sb="13" eb="16">
      <t>カドウリツ</t>
    </rPh>
    <rPh sb="17" eb="19">
      <t>アンテイ</t>
    </rPh>
    <phoneticPr fontId="3"/>
  </si>
  <si>
    <t>ﾕﾆｯﾄにおける人員確保のための技能実習生の受け入れや紹介会社の導入のため。</t>
    <rPh sb="8" eb="12">
      <t>ジンインカクホ</t>
    </rPh>
    <rPh sb="16" eb="21">
      <t>ギノウジッシュウセイ</t>
    </rPh>
    <rPh sb="22" eb="23">
      <t>ウ</t>
    </rPh>
    <rPh sb="24" eb="25">
      <t>イ</t>
    </rPh>
    <rPh sb="27" eb="29">
      <t>ショウカイ</t>
    </rPh>
    <rPh sb="29" eb="31">
      <t>カイシャ</t>
    </rPh>
    <rPh sb="32" eb="34">
      <t>ドウニュウ</t>
    </rPh>
    <phoneticPr fontId="3"/>
  </si>
  <si>
    <t>収入増が原因。</t>
    <rPh sb="0" eb="2">
      <t>シュウニュウ</t>
    </rPh>
    <rPh sb="2" eb="3">
      <t>ゾウ</t>
    </rPh>
    <rPh sb="4" eb="6">
      <t>ゲンイン</t>
    </rPh>
    <phoneticPr fontId="3"/>
  </si>
  <si>
    <t>設立後、15年のために外回り等を含めた大型の修繕が必要の状況で、後期に予定しているそのために経費が増加するため。</t>
    <rPh sb="0" eb="3">
      <t>セツリツゴ</t>
    </rPh>
    <rPh sb="6" eb="7">
      <t>ネン</t>
    </rPh>
    <rPh sb="11" eb="13">
      <t>ソトマワ</t>
    </rPh>
    <rPh sb="14" eb="15">
      <t>トウ</t>
    </rPh>
    <rPh sb="16" eb="17">
      <t>フク</t>
    </rPh>
    <rPh sb="19" eb="21">
      <t>オオガタ</t>
    </rPh>
    <rPh sb="22" eb="24">
      <t>シュウゼン</t>
    </rPh>
    <rPh sb="25" eb="27">
      <t>ヒツヨウ</t>
    </rPh>
    <rPh sb="28" eb="30">
      <t>ジョウキョウ</t>
    </rPh>
    <rPh sb="32" eb="34">
      <t>コウキ</t>
    </rPh>
    <rPh sb="35" eb="37">
      <t>ヨテイ</t>
    </rPh>
    <rPh sb="46" eb="48">
      <t>ケイヒ</t>
    </rPh>
    <rPh sb="49" eb="51">
      <t>ゾウカ</t>
    </rPh>
    <phoneticPr fontId="3"/>
  </si>
  <si>
    <t>特別養護老人ホーム「ｻﾞｲｸｽﾋﾙ長南」</t>
    <rPh sb="0" eb="6">
      <t>トクベツヨウゴロウジン</t>
    </rPh>
    <rPh sb="17" eb="19">
      <t>チョウナン</t>
    </rPh>
    <phoneticPr fontId="3"/>
  </si>
  <si>
    <t>長南市</t>
    <rPh sb="0" eb="2">
      <t>チョウナン</t>
    </rPh>
    <rPh sb="2" eb="3">
      <t>シ</t>
    </rPh>
    <phoneticPr fontId="3"/>
  </si>
  <si>
    <t>7級地</t>
    <rPh sb="1" eb="3">
      <t>キュウチ</t>
    </rPh>
    <phoneticPr fontId="3"/>
  </si>
  <si>
    <t>従来型</t>
    <rPh sb="0" eb="3">
      <t>ジュウライガタ</t>
    </rPh>
    <phoneticPr fontId="3"/>
  </si>
  <si>
    <t>施設内において、ｺﾛﾅ感染による減収</t>
    <rPh sb="0" eb="3">
      <t>シセツナイ</t>
    </rPh>
    <rPh sb="11" eb="13">
      <t>カンセン</t>
    </rPh>
    <rPh sb="16" eb="18">
      <t>ゲンシュウ</t>
    </rPh>
    <phoneticPr fontId="3"/>
  </si>
  <si>
    <t>職員の異動による減</t>
    <rPh sb="0" eb="2">
      <t>ショクイン</t>
    </rPh>
    <rPh sb="3" eb="5">
      <t>イドウ</t>
    </rPh>
    <rPh sb="8" eb="9">
      <t>ゲン</t>
    </rPh>
    <phoneticPr fontId="3"/>
  </si>
  <si>
    <t>施設内ｺﾛﾅ感染のため</t>
    <rPh sb="0" eb="3">
      <t>シセツナイ</t>
    </rPh>
    <rPh sb="6" eb="8">
      <t>カンセン</t>
    </rPh>
    <phoneticPr fontId="3"/>
  </si>
  <si>
    <t>増</t>
    <rPh sb="0" eb="1">
      <t>ゾウ</t>
    </rPh>
    <phoneticPr fontId="3"/>
  </si>
  <si>
    <t>特養の入所者所状況等、安定しているため。</t>
    <rPh sb="0" eb="2">
      <t>トクヨウ</t>
    </rPh>
    <rPh sb="3" eb="6">
      <t>ニュウショシャ</t>
    </rPh>
    <rPh sb="6" eb="9">
      <t>ショジョウキョウ</t>
    </rPh>
    <rPh sb="9" eb="10">
      <t>トウ</t>
    </rPh>
    <rPh sb="11" eb="13">
      <t>アンテイ</t>
    </rPh>
    <phoneticPr fontId="3"/>
  </si>
  <si>
    <t>職員の人材確保に苦慮している。</t>
    <rPh sb="0" eb="2">
      <t>ショクイン</t>
    </rPh>
    <rPh sb="3" eb="7">
      <t>ジンザイカクホ</t>
    </rPh>
    <rPh sb="8" eb="10">
      <t>クリョ</t>
    </rPh>
    <phoneticPr fontId="3"/>
  </si>
  <si>
    <t>特別養護老人ホーム「ｻﾝｸﾚｰﾙ谷津」</t>
    <rPh sb="0" eb="6">
      <t>トクベツヨウゴロウジン</t>
    </rPh>
    <rPh sb="16" eb="18">
      <t>ヤツ</t>
    </rPh>
    <phoneticPr fontId="3"/>
  </si>
  <si>
    <t>習志野市</t>
    <rPh sb="0" eb="4">
      <t>ナラシノシ</t>
    </rPh>
    <phoneticPr fontId="3"/>
  </si>
  <si>
    <t>4級地</t>
    <rPh sb="1" eb="3">
      <t>キュウチ</t>
    </rPh>
    <phoneticPr fontId="3"/>
  </si>
  <si>
    <t>在宅ｻｰﾋﾞｽの稼働率上昇が主な要因</t>
    <rPh sb="0" eb="2">
      <t>ザイタク</t>
    </rPh>
    <rPh sb="8" eb="11">
      <t>カドウリツ</t>
    </rPh>
    <rPh sb="11" eb="13">
      <t>ジョウショウ</t>
    </rPh>
    <rPh sb="14" eb="15">
      <t>オモ</t>
    </rPh>
    <rPh sb="16" eb="18">
      <t>ヨウイン</t>
    </rPh>
    <phoneticPr fontId="3"/>
  </si>
  <si>
    <t>超過勤務15%削減及び職員採用が遅れた事による</t>
    <rPh sb="0" eb="4">
      <t>チョウカキンム</t>
    </rPh>
    <rPh sb="7" eb="9">
      <t>サクゲン</t>
    </rPh>
    <rPh sb="9" eb="10">
      <t>オヨ</t>
    </rPh>
    <rPh sb="11" eb="13">
      <t>ショクイン</t>
    </rPh>
    <rPh sb="13" eb="15">
      <t>サイヨウ</t>
    </rPh>
    <rPh sb="16" eb="17">
      <t>オク</t>
    </rPh>
    <rPh sb="19" eb="20">
      <t>コト</t>
    </rPh>
    <phoneticPr fontId="3"/>
  </si>
  <si>
    <t>在宅ｻｰﾋﾞｽの稼働率が上昇し、かつ全体的に経費を落としたため</t>
    <rPh sb="0" eb="2">
      <t>ザイタク</t>
    </rPh>
    <rPh sb="8" eb="11">
      <t>カドウリツ</t>
    </rPh>
    <rPh sb="12" eb="14">
      <t>ジョウショウ</t>
    </rPh>
    <rPh sb="18" eb="21">
      <t>ゼンタイテキ</t>
    </rPh>
    <rPh sb="22" eb="24">
      <t>ケイヒ</t>
    </rPh>
    <rPh sb="25" eb="26">
      <t>オ</t>
    </rPh>
    <phoneticPr fontId="3"/>
  </si>
  <si>
    <t>光熱費や食材費を中心に経費の」大幅増を見込んでいるため。</t>
    <rPh sb="0" eb="3">
      <t>コウネツヒ</t>
    </rPh>
    <rPh sb="4" eb="7">
      <t>ショクザイヒ</t>
    </rPh>
    <rPh sb="8" eb="10">
      <t>チュウシン</t>
    </rPh>
    <rPh sb="11" eb="13">
      <t>ケイヒ</t>
    </rPh>
    <rPh sb="15" eb="17">
      <t>オオハバ</t>
    </rPh>
    <rPh sb="17" eb="18">
      <t>ゾウ</t>
    </rPh>
    <rPh sb="19" eb="21">
      <t>ミコ</t>
    </rPh>
    <phoneticPr fontId="3"/>
  </si>
  <si>
    <t>今年加算取得による介護報酬の増加が進められているが、加算取得するための手間が大きな負担となっており、それに係る人件費を考慮すると実質はﾏｲﾅｽ改定となっている。加算ではなく本体単価の増加を期待する。</t>
    <rPh sb="0" eb="2">
      <t>コトシ</t>
    </rPh>
    <rPh sb="2" eb="4">
      <t>カサン</t>
    </rPh>
    <rPh sb="4" eb="6">
      <t>シュトク</t>
    </rPh>
    <rPh sb="9" eb="13">
      <t>カイゴホウシュウ</t>
    </rPh>
    <rPh sb="14" eb="16">
      <t>ゾウカ</t>
    </rPh>
    <rPh sb="17" eb="18">
      <t>スス</t>
    </rPh>
    <rPh sb="26" eb="30">
      <t>カサンシュトク</t>
    </rPh>
    <rPh sb="35" eb="37">
      <t>テマ</t>
    </rPh>
    <rPh sb="38" eb="39">
      <t>オオ</t>
    </rPh>
    <rPh sb="41" eb="43">
      <t>フタン</t>
    </rPh>
    <rPh sb="53" eb="54">
      <t>カカワ</t>
    </rPh>
    <rPh sb="55" eb="58">
      <t>ジンケンヒ</t>
    </rPh>
    <rPh sb="59" eb="61">
      <t>コウリョ</t>
    </rPh>
    <rPh sb="64" eb="66">
      <t>ジッシツ</t>
    </rPh>
    <rPh sb="71" eb="73">
      <t>カイテイ</t>
    </rPh>
    <rPh sb="80" eb="82">
      <t>カサン</t>
    </rPh>
    <rPh sb="86" eb="88">
      <t>ホンタイ</t>
    </rPh>
    <rPh sb="88" eb="90">
      <t>タンカ</t>
    </rPh>
    <rPh sb="91" eb="93">
      <t>ゾウカ</t>
    </rPh>
    <rPh sb="94" eb="96">
      <t>キタイ</t>
    </rPh>
    <phoneticPr fontId="3"/>
  </si>
  <si>
    <t>特別養護老人ホーム「ｾｲﾜ若松」</t>
    <rPh sb="0" eb="6">
      <t>トクベツヨウゴロウジン</t>
    </rPh>
    <rPh sb="13" eb="15">
      <t>ワカマツ</t>
    </rPh>
    <phoneticPr fontId="3"/>
  </si>
  <si>
    <t>千葉市</t>
    <rPh sb="0" eb="3">
      <t>チバシ</t>
    </rPh>
    <phoneticPr fontId="3"/>
  </si>
  <si>
    <t>3級地</t>
    <rPh sb="1" eb="3">
      <t>キュウチ</t>
    </rPh>
    <phoneticPr fontId="3"/>
  </si>
  <si>
    <t>国内でのｺﾛﾅ感染者増により、ｽﾑｰｽﾞに事前面接が行えず稼働率に影響が出た。</t>
    <rPh sb="0" eb="2">
      <t>コクナイ</t>
    </rPh>
    <rPh sb="7" eb="9">
      <t>カンセン</t>
    </rPh>
    <rPh sb="9" eb="10">
      <t>シャ</t>
    </rPh>
    <rPh sb="10" eb="11">
      <t>ゾウ</t>
    </rPh>
    <rPh sb="21" eb="23">
      <t>ジゼン</t>
    </rPh>
    <rPh sb="23" eb="25">
      <t>メンセツ</t>
    </rPh>
    <rPh sb="26" eb="27">
      <t>オコナ</t>
    </rPh>
    <rPh sb="29" eb="32">
      <t>カドウリツ</t>
    </rPh>
    <rPh sb="33" eb="35">
      <t>エイキョウ</t>
    </rPh>
    <rPh sb="36" eb="37">
      <t>デ</t>
    </rPh>
    <phoneticPr fontId="3"/>
  </si>
  <si>
    <t>事業収入減により人件費増。</t>
    <rPh sb="0" eb="2">
      <t>ジギョウ</t>
    </rPh>
    <rPh sb="2" eb="4">
      <t>シュウニュウ</t>
    </rPh>
    <rPh sb="4" eb="5">
      <t>ゲン</t>
    </rPh>
    <rPh sb="8" eb="11">
      <t>ジンケンヒ</t>
    </rPh>
    <rPh sb="11" eb="12">
      <t>ゾウ</t>
    </rPh>
    <phoneticPr fontId="3"/>
  </si>
  <si>
    <t>事業収入減の中でも必要な建物改修をした事も要因の一つ。</t>
    <rPh sb="0" eb="4">
      <t>ジギョウシュウニュウ</t>
    </rPh>
    <rPh sb="4" eb="5">
      <t>ゲン</t>
    </rPh>
    <rPh sb="6" eb="7">
      <t>ナカ</t>
    </rPh>
    <rPh sb="9" eb="11">
      <t>ヒツヨウ</t>
    </rPh>
    <rPh sb="12" eb="14">
      <t>タテモノ</t>
    </rPh>
    <rPh sb="14" eb="16">
      <t>カイシュウ</t>
    </rPh>
    <rPh sb="19" eb="20">
      <t>コト</t>
    </rPh>
    <rPh sb="21" eb="23">
      <t>ヨウイン</t>
    </rPh>
    <rPh sb="24" eb="25">
      <t>ヒト</t>
    </rPh>
    <phoneticPr fontId="3"/>
  </si>
  <si>
    <t>R4年度はR3年度よりも更にｺﾛﾅ感染者が多く、その影響を受けると思われる。またR4年度は当施設でｸﾗｽﾀｰ感染が発生。これにより一定期間、新規入所の受け入れが出来ないなどの事態に陥り、事業収入減を見込んでいる。この状況下でも建物改修や設備更新を実施している。</t>
    <rPh sb="2" eb="4">
      <t>ネンド</t>
    </rPh>
    <rPh sb="7" eb="9">
      <t>ネンド</t>
    </rPh>
    <rPh sb="12" eb="13">
      <t>サラ</t>
    </rPh>
    <rPh sb="17" eb="19">
      <t>カンセン</t>
    </rPh>
    <rPh sb="19" eb="20">
      <t>シャ</t>
    </rPh>
    <rPh sb="21" eb="22">
      <t>オオ</t>
    </rPh>
    <rPh sb="26" eb="28">
      <t>エイキョウ</t>
    </rPh>
    <rPh sb="29" eb="30">
      <t>ウ</t>
    </rPh>
    <rPh sb="33" eb="34">
      <t>オモ</t>
    </rPh>
    <rPh sb="42" eb="44">
      <t>ネンド</t>
    </rPh>
    <rPh sb="45" eb="48">
      <t>トウシセツ</t>
    </rPh>
    <rPh sb="54" eb="56">
      <t>カンセン</t>
    </rPh>
    <rPh sb="57" eb="59">
      <t>ハッセイ</t>
    </rPh>
    <rPh sb="65" eb="69">
      <t>イッテイキカン</t>
    </rPh>
    <rPh sb="108" eb="110">
      <t>ジョウキョウ</t>
    </rPh>
    <rPh sb="110" eb="111">
      <t>カ</t>
    </rPh>
    <rPh sb="113" eb="115">
      <t>タテモノ</t>
    </rPh>
    <rPh sb="115" eb="117">
      <t>カイシュウ</t>
    </rPh>
    <rPh sb="118" eb="120">
      <t>セツビ</t>
    </rPh>
    <rPh sb="120" eb="122">
      <t>コウシン</t>
    </rPh>
    <rPh sb="123" eb="125">
      <t>ジッシ</t>
    </rPh>
    <phoneticPr fontId="3"/>
  </si>
  <si>
    <t>特別養護老人ホーム「ちば美香苑」</t>
    <rPh sb="0" eb="6">
      <t>トクベツヨウゴロウジン</t>
    </rPh>
    <rPh sb="12" eb="13">
      <t>ミ</t>
    </rPh>
    <rPh sb="13" eb="14">
      <t>コウ</t>
    </rPh>
    <rPh sb="14" eb="15">
      <t>エン</t>
    </rPh>
    <phoneticPr fontId="3"/>
  </si>
  <si>
    <t>千葉市若松区</t>
    <rPh sb="0" eb="3">
      <t>チバシ</t>
    </rPh>
    <rPh sb="3" eb="6">
      <t>ワカマツク</t>
    </rPh>
    <phoneticPr fontId="3"/>
  </si>
  <si>
    <t>3級地</t>
    <rPh sb="1" eb="2">
      <t>キュウ</t>
    </rPh>
    <rPh sb="2" eb="3">
      <t>チ</t>
    </rPh>
    <phoneticPr fontId="3"/>
  </si>
  <si>
    <t>人材採用、定着により、派遣、人材紹介件数が減少したこと</t>
    <rPh sb="0" eb="2">
      <t>ジンザイ</t>
    </rPh>
    <rPh sb="2" eb="4">
      <t>サイヨウ</t>
    </rPh>
    <rPh sb="5" eb="7">
      <t>テイチャク</t>
    </rPh>
    <rPh sb="11" eb="13">
      <t>ハケン</t>
    </rPh>
    <rPh sb="14" eb="18">
      <t>ジンザイショウカイ</t>
    </rPh>
    <rPh sb="18" eb="20">
      <t>ケンスウ</t>
    </rPh>
    <rPh sb="21" eb="23">
      <t>ゲンショウ</t>
    </rPh>
    <phoneticPr fontId="3"/>
  </si>
  <si>
    <t>介護保険事業収入がほぼ同じ事から、人件費削減が大きな要因と考える。</t>
    <rPh sb="0" eb="4">
      <t>カイゴホケン</t>
    </rPh>
    <rPh sb="4" eb="6">
      <t>ジギョウ</t>
    </rPh>
    <rPh sb="6" eb="8">
      <t>シュウニュウ</t>
    </rPh>
    <rPh sb="11" eb="12">
      <t>オナ</t>
    </rPh>
    <rPh sb="13" eb="14">
      <t>コト</t>
    </rPh>
    <rPh sb="17" eb="20">
      <t>ジンケンヒ</t>
    </rPh>
    <rPh sb="20" eb="22">
      <t>サクゲン</t>
    </rPh>
    <rPh sb="23" eb="24">
      <t>オオ</t>
    </rPh>
    <rPh sb="26" eb="28">
      <t>ヨウイン</t>
    </rPh>
    <rPh sb="29" eb="30">
      <t>カンガ</t>
    </rPh>
    <phoneticPr fontId="3"/>
  </si>
  <si>
    <t>現在のところは、R3年度と同じ水準で運営している。しかし、人件定着にやや不安を抱えており、良質な増減とは言えない状況である。</t>
    <rPh sb="0" eb="2">
      <t>ゲンザイ</t>
    </rPh>
    <rPh sb="10" eb="12">
      <t>ネンド</t>
    </rPh>
    <rPh sb="13" eb="14">
      <t>オナ</t>
    </rPh>
    <rPh sb="15" eb="17">
      <t>スイジュン</t>
    </rPh>
    <rPh sb="18" eb="20">
      <t>ウンエイ</t>
    </rPh>
    <rPh sb="29" eb="31">
      <t>ジンケン</t>
    </rPh>
    <rPh sb="31" eb="33">
      <t>テイチャク</t>
    </rPh>
    <rPh sb="36" eb="38">
      <t>フアン</t>
    </rPh>
    <rPh sb="39" eb="40">
      <t>カカ</t>
    </rPh>
    <rPh sb="45" eb="47">
      <t>リョウシツ</t>
    </rPh>
    <rPh sb="48" eb="50">
      <t>ゾウゲン</t>
    </rPh>
    <rPh sb="52" eb="53">
      <t>イ</t>
    </rPh>
    <rPh sb="56" eb="58">
      <t>ジョウキョウ</t>
    </rPh>
    <phoneticPr fontId="3"/>
  </si>
  <si>
    <t>新型ｺﾛﾅ拡大による衛生管理費及びﾜｸﾁﾝ休暇等の関節経費の高騰。ﾃﾞｨ中止により、人事異動や水道光熱費、維持費は特養負担となるため。物価高騰。</t>
  </si>
  <si>
    <t>ｺｽﾄ高に対応できる配慮を.望みたい。</t>
    <rPh sb="3" eb="4">
      <t>タカ</t>
    </rPh>
    <rPh sb="5" eb="7">
      <t>タイオウ</t>
    </rPh>
    <rPh sb="10" eb="12">
      <t>ハイリョ</t>
    </rPh>
    <rPh sb="14" eb="15">
      <t>ノゾ</t>
    </rPh>
    <phoneticPr fontId="3"/>
  </si>
  <si>
    <t>特別養護老人ホーム「つばき」</t>
    <rPh sb="0" eb="6">
      <t>トクベツヨウゴロウジン</t>
    </rPh>
    <phoneticPr fontId="3"/>
  </si>
  <si>
    <t>君津市</t>
    <rPh sb="0" eb="3">
      <t>キミツシ</t>
    </rPh>
    <phoneticPr fontId="3"/>
  </si>
  <si>
    <t>利用率の増加によるもの。</t>
    <rPh sb="0" eb="2">
      <t>リヨウ</t>
    </rPh>
    <rPh sb="2" eb="3">
      <t>リツ</t>
    </rPh>
    <rPh sb="4" eb="6">
      <t>ゾウカ</t>
    </rPh>
    <phoneticPr fontId="3"/>
  </si>
  <si>
    <t>昇給等によるもの。</t>
    <rPh sb="0" eb="2">
      <t>ショウキュウ</t>
    </rPh>
    <rPh sb="2" eb="3">
      <t>トウ</t>
    </rPh>
    <phoneticPr fontId="3"/>
  </si>
  <si>
    <t>介護保険事業収益の増加が大きい。</t>
    <rPh sb="0" eb="4">
      <t>カイゴホケン</t>
    </rPh>
    <rPh sb="4" eb="6">
      <t>ジギョウ</t>
    </rPh>
    <rPh sb="6" eb="8">
      <t>シュウエキ</t>
    </rPh>
    <rPh sb="9" eb="11">
      <t>ゾウカ</t>
    </rPh>
    <rPh sb="12" eb="13">
      <t>オオ</t>
    </rPh>
    <phoneticPr fontId="3"/>
  </si>
  <si>
    <t>ｺﾛﾅの影響により収益の減と対策のための費用があるため現時点では昨年度より減になる見込み。</t>
    <rPh sb="4" eb="6">
      <t>エイキョウ</t>
    </rPh>
    <rPh sb="9" eb="11">
      <t>シュウエキ</t>
    </rPh>
    <rPh sb="12" eb="13">
      <t>ゲン</t>
    </rPh>
    <rPh sb="14" eb="16">
      <t>タイサク</t>
    </rPh>
    <rPh sb="20" eb="22">
      <t>ヒヨウ</t>
    </rPh>
    <rPh sb="27" eb="30">
      <t>ゲンジテン</t>
    </rPh>
    <rPh sb="32" eb="35">
      <t>サクネンド</t>
    </rPh>
    <rPh sb="37" eb="38">
      <t>ゲン</t>
    </rPh>
    <rPh sb="41" eb="43">
      <t>ミコ</t>
    </rPh>
    <phoneticPr fontId="3"/>
  </si>
  <si>
    <t>地域密着型特別養護老人ホーム　　　「ﾊｰﾄｹｱ八幡台館」</t>
    <rPh sb="0" eb="5">
      <t>チイキミッチャクカタ</t>
    </rPh>
    <rPh sb="5" eb="11">
      <t>トクベツヨウゴロウジン</t>
    </rPh>
    <rPh sb="23" eb="26">
      <t>ハチマンダイ</t>
    </rPh>
    <rPh sb="26" eb="27">
      <t>カン</t>
    </rPh>
    <phoneticPr fontId="3"/>
  </si>
  <si>
    <t>R2年度は、新規開設後7カ月の実績であるため、R3年度の収益が増加している。</t>
    <rPh sb="2" eb="4">
      <t>ネンド</t>
    </rPh>
    <rPh sb="6" eb="8">
      <t>シンキ</t>
    </rPh>
    <rPh sb="8" eb="11">
      <t>カイセツゴ</t>
    </rPh>
    <rPh sb="13" eb="14">
      <t>ゲツ</t>
    </rPh>
    <rPh sb="15" eb="17">
      <t>ジッセキ</t>
    </rPh>
    <rPh sb="25" eb="27">
      <t>ネンド</t>
    </rPh>
    <rPh sb="28" eb="30">
      <t>シュウエキ</t>
    </rPh>
    <rPh sb="31" eb="33">
      <t>ゾウカ</t>
    </rPh>
    <phoneticPr fontId="3"/>
  </si>
  <si>
    <t>R2年度は、新規開設後7カ月の実績であるため、R3年度の人件費が増加している。</t>
    <rPh sb="2" eb="4">
      <t>ネンド</t>
    </rPh>
    <rPh sb="6" eb="8">
      <t>シンキ</t>
    </rPh>
    <rPh sb="8" eb="11">
      <t>カイセツゴ</t>
    </rPh>
    <rPh sb="13" eb="14">
      <t>ゲツ</t>
    </rPh>
    <rPh sb="15" eb="17">
      <t>ジッセキ</t>
    </rPh>
    <rPh sb="25" eb="27">
      <t>ネンド</t>
    </rPh>
    <rPh sb="28" eb="31">
      <t>ジンケンヒ</t>
    </rPh>
    <rPh sb="32" eb="34">
      <t>ゾウカ</t>
    </rPh>
    <phoneticPr fontId="3"/>
  </si>
  <si>
    <t>R2年度は、新規開設後7カ月の実績であるため、R3年度の差額が改善している。</t>
    <rPh sb="2" eb="4">
      <t>ネンド</t>
    </rPh>
    <rPh sb="6" eb="8">
      <t>シンキ</t>
    </rPh>
    <rPh sb="8" eb="11">
      <t>カイセツゴ</t>
    </rPh>
    <rPh sb="13" eb="14">
      <t>ゲツ</t>
    </rPh>
    <rPh sb="15" eb="17">
      <t>ジッセキ</t>
    </rPh>
    <rPh sb="25" eb="27">
      <t>ネンド</t>
    </rPh>
    <rPh sb="28" eb="30">
      <t>サガク</t>
    </rPh>
    <rPh sb="31" eb="33">
      <t>カイゼン</t>
    </rPh>
    <phoneticPr fontId="3"/>
  </si>
  <si>
    <t>R4年度は開設後3年目を迎える事となり、稼働率の上昇及び安定化人件費その他経費の安定化によりR3年度と比較して、経常増減差額は増を見込んでいる。しかしながら、人件費その他物価高騰の影響は強く、当初予通りの運営は厳しいものとなることが予想される。</t>
    <rPh sb="2" eb="4">
      <t>ネンド</t>
    </rPh>
    <rPh sb="5" eb="8">
      <t>カイセツゴ</t>
    </rPh>
    <rPh sb="9" eb="11">
      <t>ネンメ</t>
    </rPh>
    <rPh sb="12" eb="13">
      <t>ムカ</t>
    </rPh>
    <rPh sb="15" eb="16">
      <t>コト</t>
    </rPh>
    <rPh sb="20" eb="23">
      <t>カドウリツ</t>
    </rPh>
    <rPh sb="24" eb="26">
      <t>ジョウショウ</t>
    </rPh>
    <rPh sb="26" eb="27">
      <t>オヨ</t>
    </rPh>
    <rPh sb="28" eb="30">
      <t>アンテイ</t>
    </rPh>
    <rPh sb="30" eb="31">
      <t>カ</t>
    </rPh>
    <rPh sb="31" eb="34">
      <t>ジンケンヒ</t>
    </rPh>
    <rPh sb="36" eb="37">
      <t>タ</t>
    </rPh>
    <rPh sb="37" eb="39">
      <t>ケイヒ</t>
    </rPh>
    <rPh sb="40" eb="42">
      <t>アンテイ</t>
    </rPh>
    <rPh sb="42" eb="43">
      <t>カ</t>
    </rPh>
    <rPh sb="48" eb="50">
      <t>ネンド</t>
    </rPh>
    <rPh sb="51" eb="53">
      <t>ヒカク</t>
    </rPh>
    <rPh sb="56" eb="58">
      <t>ケイジョウ</t>
    </rPh>
    <rPh sb="58" eb="60">
      <t>ゾウゲン</t>
    </rPh>
    <rPh sb="60" eb="62">
      <t>サガク</t>
    </rPh>
    <rPh sb="63" eb="64">
      <t>ゾウ</t>
    </rPh>
    <rPh sb="65" eb="67">
      <t>ミコ</t>
    </rPh>
    <rPh sb="79" eb="82">
      <t>ジンケンヒ</t>
    </rPh>
    <rPh sb="84" eb="85">
      <t>タ</t>
    </rPh>
    <rPh sb="85" eb="89">
      <t>ブッカコウトウ</t>
    </rPh>
    <rPh sb="90" eb="92">
      <t>エイキョウ</t>
    </rPh>
    <rPh sb="93" eb="94">
      <t>ツヨ</t>
    </rPh>
    <rPh sb="96" eb="98">
      <t>トウショ</t>
    </rPh>
    <phoneticPr fontId="3"/>
  </si>
  <si>
    <t>専門職として介護士の処遇と社会的地位の向上効果となる施設を期待したい。生活を支える不可欠な職なのに、3Kの現状は未だに残る。処遇改善手当等の給付方法が煩雑すぎる。</t>
    <rPh sb="0" eb="2">
      <t>センモン</t>
    </rPh>
    <rPh sb="2" eb="3">
      <t>ショク</t>
    </rPh>
    <rPh sb="6" eb="9">
      <t>カイゴシ</t>
    </rPh>
    <rPh sb="10" eb="12">
      <t>ショグウ</t>
    </rPh>
    <rPh sb="13" eb="16">
      <t>シャカイテキ</t>
    </rPh>
    <rPh sb="16" eb="18">
      <t>チイ</t>
    </rPh>
    <rPh sb="19" eb="21">
      <t>コウジョウ</t>
    </rPh>
    <rPh sb="21" eb="23">
      <t>コウカ</t>
    </rPh>
    <rPh sb="26" eb="28">
      <t>シセツ</t>
    </rPh>
    <rPh sb="29" eb="31">
      <t>キタイ</t>
    </rPh>
    <rPh sb="35" eb="37">
      <t>セイカツ</t>
    </rPh>
    <rPh sb="38" eb="39">
      <t>ササ</t>
    </rPh>
    <rPh sb="41" eb="44">
      <t>フカケツ</t>
    </rPh>
    <rPh sb="45" eb="46">
      <t>ショク</t>
    </rPh>
    <rPh sb="53" eb="55">
      <t>ゲンジョウ</t>
    </rPh>
    <rPh sb="56" eb="57">
      <t>イマ</t>
    </rPh>
    <rPh sb="59" eb="60">
      <t>ノコ</t>
    </rPh>
    <rPh sb="62" eb="68">
      <t>ショグウカイゼンテアテ</t>
    </rPh>
    <rPh sb="68" eb="69">
      <t>トウ</t>
    </rPh>
    <rPh sb="70" eb="72">
      <t>キュウフ</t>
    </rPh>
    <rPh sb="72" eb="74">
      <t>ホウホウ</t>
    </rPh>
    <rPh sb="76" eb="77">
      <t>ザツ</t>
    </rPh>
    <phoneticPr fontId="3"/>
  </si>
  <si>
    <t>ﾋﾟｱﾎﾟｰﾄ千寿苑</t>
    <rPh sb="7" eb="9">
      <t>センジュ</t>
    </rPh>
    <rPh sb="9" eb="10">
      <t>エン</t>
    </rPh>
    <phoneticPr fontId="3"/>
  </si>
  <si>
    <t>感染症影響というよりは、自施設の入所稼働によるもの。</t>
    <rPh sb="0" eb="3">
      <t>カンセンショウ</t>
    </rPh>
    <rPh sb="3" eb="5">
      <t>エイキョウ</t>
    </rPh>
    <rPh sb="12" eb="13">
      <t>ジ</t>
    </rPh>
    <rPh sb="13" eb="15">
      <t>シセツ</t>
    </rPh>
    <rPh sb="16" eb="18">
      <t>ニュウショ</t>
    </rPh>
    <rPh sb="18" eb="20">
      <t>カドウ</t>
    </rPh>
    <phoneticPr fontId="3"/>
  </si>
  <si>
    <t>修繕費用にｲﾝﾌﾗ系費用の値上げもかなり響いてくると想定されるため。</t>
    <rPh sb="0" eb="2">
      <t>シュウゼン</t>
    </rPh>
    <rPh sb="2" eb="4">
      <t>ヒヨウ</t>
    </rPh>
    <rPh sb="9" eb="10">
      <t>ケイ</t>
    </rPh>
    <rPh sb="10" eb="12">
      <t>ヒヨウ</t>
    </rPh>
    <rPh sb="13" eb="15">
      <t>ネア</t>
    </rPh>
    <rPh sb="20" eb="21">
      <t>ヒビ</t>
    </rPh>
    <rPh sb="26" eb="28">
      <t>ソウテイ</t>
    </rPh>
    <phoneticPr fontId="3"/>
  </si>
  <si>
    <t>特別養護老人ホーム「ひかり隣保館」</t>
    <rPh sb="0" eb="6">
      <t>トクベツヨウゴロウジン</t>
    </rPh>
    <rPh sb="13" eb="14">
      <t>トナリ</t>
    </rPh>
    <rPh sb="14" eb="15">
      <t>ホ</t>
    </rPh>
    <rPh sb="15" eb="16">
      <t>カン</t>
    </rPh>
    <phoneticPr fontId="3"/>
  </si>
  <si>
    <t>柏市</t>
    <rPh sb="0" eb="2">
      <t>カシワシ</t>
    </rPh>
    <phoneticPr fontId="3"/>
  </si>
  <si>
    <t>6級地</t>
    <rPh sb="1" eb="3">
      <t>キュウチ</t>
    </rPh>
    <phoneticPr fontId="3"/>
  </si>
  <si>
    <t>従来型</t>
    <rPh sb="0" eb="3">
      <t>ジュウライガタ</t>
    </rPh>
    <phoneticPr fontId="3"/>
  </si>
  <si>
    <t>定員が80名から83名と増えたため。</t>
    <rPh sb="0" eb="2">
      <t>テイイン</t>
    </rPh>
    <rPh sb="5" eb="6">
      <t>メイ</t>
    </rPh>
    <rPh sb="10" eb="11">
      <t>メイ</t>
    </rPh>
    <rPh sb="12" eb="13">
      <t>フ</t>
    </rPh>
    <phoneticPr fontId="3"/>
  </si>
  <si>
    <t>働き方改革を想定して、職員の増員をしたため。</t>
    <rPh sb="0" eb="1">
      <t>ハタラ</t>
    </rPh>
    <rPh sb="2" eb="3">
      <t>カタ</t>
    </rPh>
    <rPh sb="3" eb="5">
      <t>カイカク</t>
    </rPh>
    <rPh sb="6" eb="8">
      <t>ソウテイ</t>
    </rPh>
    <rPh sb="11" eb="13">
      <t>ショクイン</t>
    </rPh>
    <rPh sb="14" eb="16">
      <t>ゾウイン</t>
    </rPh>
    <phoneticPr fontId="3"/>
  </si>
  <si>
    <t>職員の増員だけでなく、開設から26年か経過し大型の修繕や交換修理をするものが増えている。</t>
    <rPh sb="0" eb="2">
      <t>ショクイン</t>
    </rPh>
    <rPh sb="3" eb="5">
      <t>ゾウイン</t>
    </rPh>
    <rPh sb="11" eb="13">
      <t>カイセツ</t>
    </rPh>
    <rPh sb="17" eb="18">
      <t>ネン</t>
    </rPh>
    <rPh sb="19" eb="21">
      <t>ケイカ</t>
    </rPh>
    <rPh sb="22" eb="24">
      <t>オオガタ</t>
    </rPh>
    <rPh sb="25" eb="27">
      <t>シュウゼン</t>
    </rPh>
    <rPh sb="28" eb="30">
      <t>コウカン</t>
    </rPh>
    <rPh sb="30" eb="32">
      <t>シュウリ</t>
    </rPh>
    <rPh sb="38" eb="39">
      <t>フ</t>
    </rPh>
    <phoneticPr fontId="3"/>
  </si>
  <si>
    <t>ｸﾗｽﾀｰの発生により減収となる見込みです。</t>
    <rPh sb="6" eb="8">
      <t>ハッセイ</t>
    </rPh>
    <rPh sb="11" eb="13">
      <t>ゲンシュウ</t>
    </rPh>
    <rPh sb="16" eb="18">
      <t>ミコ</t>
    </rPh>
    <phoneticPr fontId="3"/>
  </si>
  <si>
    <t>物資の高騰や最低賃金の引き上げによって特別養護老人ホームの経営は逼迫している。R6年度の介護報酬改定は大幅なﾌﾟﾗｽ改定をお願いしたい。</t>
    <rPh sb="0" eb="2">
      <t>ブッシ</t>
    </rPh>
    <rPh sb="3" eb="5">
      <t>コウトウ</t>
    </rPh>
    <rPh sb="6" eb="10">
      <t>サイテイチンギン</t>
    </rPh>
    <rPh sb="11" eb="12">
      <t>ヒ</t>
    </rPh>
    <rPh sb="13" eb="14">
      <t>ア</t>
    </rPh>
    <rPh sb="19" eb="25">
      <t>トクベツヨウゴロウジン</t>
    </rPh>
    <rPh sb="29" eb="31">
      <t>ケイエイ</t>
    </rPh>
    <rPh sb="32" eb="34">
      <t>ヒッパク</t>
    </rPh>
    <rPh sb="41" eb="43">
      <t>ネンド</t>
    </rPh>
    <rPh sb="44" eb="48">
      <t>カイゴホウシュウ</t>
    </rPh>
    <rPh sb="48" eb="50">
      <t>カイテイ</t>
    </rPh>
    <rPh sb="51" eb="53">
      <t>オオハバ</t>
    </rPh>
    <rPh sb="58" eb="60">
      <t>カイテイ</t>
    </rPh>
    <rPh sb="62" eb="63">
      <t>ネガ</t>
    </rPh>
    <phoneticPr fontId="3"/>
  </si>
  <si>
    <t>特別養護老人ホーム「ﾎﾟﾋﾟｰ」</t>
    <rPh sb="0" eb="6">
      <t>トクベツヨウゴロウジン</t>
    </rPh>
    <phoneticPr fontId="3"/>
  </si>
  <si>
    <t>館山市</t>
    <rPh sb="0" eb="3">
      <t>タテヤマシ</t>
    </rPh>
    <phoneticPr fontId="3"/>
  </si>
  <si>
    <t>その他</t>
    <rPh sb="2" eb="3">
      <t>タ</t>
    </rPh>
    <phoneticPr fontId="3"/>
  </si>
  <si>
    <t>加算算定</t>
    <rPh sb="0" eb="4">
      <t>カサンサンテイ</t>
    </rPh>
    <phoneticPr fontId="3"/>
  </si>
  <si>
    <t>増員のため</t>
    <rPh sb="0" eb="2">
      <t>ゾウイン</t>
    </rPh>
    <phoneticPr fontId="3"/>
  </si>
  <si>
    <t>返済再開の影響</t>
    <rPh sb="0" eb="2">
      <t>ヘンサイ</t>
    </rPh>
    <rPh sb="2" eb="4">
      <t>サイカイ</t>
    </rPh>
    <rPh sb="5" eb="7">
      <t>エイキョウ</t>
    </rPh>
    <phoneticPr fontId="3"/>
  </si>
  <si>
    <t>増</t>
    <rPh sb="0" eb="1">
      <t>ゾウ</t>
    </rPh>
    <phoneticPr fontId="3"/>
  </si>
  <si>
    <t>稼働率の確保</t>
    <rPh sb="0" eb="3">
      <t>カドウリツ</t>
    </rPh>
    <rPh sb="4" eb="6">
      <t>カクホ</t>
    </rPh>
    <phoneticPr fontId="3"/>
  </si>
  <si>
    <t>基本報酬のﾏｲﾅｽ改定懸念</t>
    <rPh sb="0" eb="4">
      <t>キホンホウシュウ</t>
    </rPh>
    <rPh sb="9" eb="11">
      <t>カイテイ</t>
    </rPh>
    <rPh sb="11" eb="13">
      <t>ケネン</t>
    </rPh>
    <phoneticPr fontId="3"/>
  </si>
  <si>
    <t>ﾏｲﾎｰﾑ習志野</t>
    <rPh sb="5" eb="8">
      <t>ナラシノ</t>
    </rPh>
    <phoneticPr fontId="3"/>
  </si>
  <si>
    <t>習志野市</t>
    <rPh sb="0" eb="3">
      <t>ナラシノ</t>
    </rPh>
    <rPh sb="3" eb="4">
      <t>シ</t>
    </rPh>
    <phoneticPr fontId="3"/>
  </si>
  <si>
    <t>新たな加算取得</t>
    <rPh sb="0" eb="1">
      <t>アラ</t>
    </rPh>
    <rPh sb="3" eb="7">
      <t>カサンシュトク</t>
    </rPh>
    <phoneticPr fontId="3"/>
  </si>
  <si>
    <t>毎年基本給増による数%のﾍﾞｰｽｱｯﾌﾟ及び派遣依頼数増</t>
    <rPh sb="0" eb="2">
      <t>マイトシ</t>
    </rPh>
    <rPh sb="2" eb="4">
      <t>キホン</t>
    </rPh>
    <rPh sb="4" eb="5">
      <t>キュウ</t>
    </rPh>
    <rPh sb="5" eb="6">
      <t>ゾウ</t>
    </rPh>
    <rPh sb="9" eb="10">
      <t>スウ</t>
    </rPh>
    <rPh sb="20" eb="21">
      <t>オヨ</t>
    </rPh>
    <rPh sb="22" eb="24">
      <t>ハケン</t>
    </rPh>
    <rPh sb="24" eb="26">
      <t>イライ</t>
    </rPh>
    <rPh sb="26" eb="27">
      <t>スウ</t>
    </rPh>
    <rPh sb="27" eb="28">
      <t>ゾウ</t>
    </rPh>
    <phoneticPr fontId="3"/>
  </si>
  <si>
    <t>人件費やｺﾛﾅ関連に対する費用等の支出が収入より増</t>
    <rPh sb="0" eb="3">
      <t>ジンケンヒ</t>
    </rPh>
    <rPh sb="7" eb="9">
      <t>カンレン</t>
    </rPh>
    <rPh sb="10" eb="11">
      <t>タイ</t>
    </rPh>
    <rPh sb="13" eb="15">
      <t>ヒヨウ</t>
    </rPh>
    <rPh sb="15" eb="16">
      <t>トウ</t>
    </rPh>
    <rPh sb="17" eb="19">
      <t>シシュツ</t>
    </rPh>
    <rPh sb="20" eb="22">
      <t>シュウニュウ</t>
    </rPh>
    <rPh sb="24" eb="25">
      <t>ゾウ</t>
    </rPh>
    <phoneticPr fontId="3"/>
  </si>
  <si>
    <t>減</t>
    <rPh sb="0" eb="1">
      <t>ゲン</t>
    </rPh>
    <phoneticPr fontId="3"/>
  </si>
  <si>
    <t>ｺﾛﾅ感染症により、経常に影響ありと考える。</t>
    <rPh sb="3" eb="6">
      <t>カンセンショウ</t>
    </rPh>
    <rPh sb="10" eb="12">
      <t>ケイジョウ</t>
    </rPh>
    <rPh sb="13" eb="15">
      <t>エイキョウ</t>
    </rPh>
    <rPh sb="18" eb="19">
      <t>カンガ</t>
    </rPh>
    <phoneticPr fontId="3"/>
  </si>
  <si>
    <t>特別養護老人ホーム「ﾏｻﾞｰｽﾞｶﾞｰﾃﾞﾝ」</t>
    <rPh sb="0" eb="6">
      <t>トクベツヨウゴロウジン</t>
    </rPh>
    <phoneticPr fontId="3"/>
  </si>
  <si>
    <t>6級地</t>
    <rPh sb="1" eb="3">
      <t>キュウチ</t>
    </rPh>
    <phoneticPr fontId="3"/>
  </si>
  <si>
    <t>長期入院・返居が重なった時期もあったが、返居から新規入居までの手続きを迅速に行うことにより空床期間を短縮したこと。また食費・居住費を4月より増額したことにより増収となった。</t>
    <rPh sb="0" eb="4">
      <t>チョウキニュウイン</t>
    </rPh>
    <rPh sb="5" eb="7">
      <t>ヘンキョ</t>
    </rPh>
    <rPh sb="8" eb="9">
      <t>カサ</t>
    </rPh>
    <rPh sb="12" eb="14">
      <t>ジキ</t>
    </rPh>
    <rPh sb="20" eb="22">
      <t>ヘンキョ</t>
    </rPh>
    <rPh sb="24" eb="26">
      <t>シンキ</t>
    </rPh>
    <rPh sb="26" eb="28">
      <t>ニュウキョ</t>
    </rPh>
    <rPh sb="31" eb="33">
      <t>テツヅ</t>
    </rPh>
    <rPh sb="35" eb="37">
      <t>ジンソク</t>
    </rPh>
    <rPh sb="38" eb="39">
      <t>オコナ</t>
    </rPh>
    <rPh sb="45" eb="47">
      <t>クウショウ</t>
    </rPh>
    <rPh sb="47" eb="49">
      <t>キカン</t>
    </rPh>
    <rPh sb="50" eb="52">
      <t>タンシュク</t>
    </rPh>
    <rPh sb="59" eb="61">
      <t>ショクヒ</t>
    </rPh>
    <rPh sb="62" eb="64">
      <t>キョジュウ</t>
    </rPh>
    <rPh sb="64" eb="65">
      <t>ヒ</t>
    </rPh>
    <rPh sb="67" eb="68">
      <t>ガツ</t>
    </rPh>
    <rPh sb="70" eb="72">
      <t>ゾウガク</t>
    </rPh>
    <rPh sb="79" eb="81">
      <t>ゾウシュウ</t>
    </rPh>
    <phoneticPr fontId="3"/>
  </si>
  <si>
    <t>定期昇給に加え、介護職員等処遇改善支援補助金による新たな手当の支給を行ったことにより、若干増加した。</t>
    <rPh sb="0" eb="2">
      <t>テイキ</t>
    </rPh>
    <rPh sb="2" eb="4">
      <t>ショウキュウ</t>
    </rPh>
    <rPh sb="5" eb="6">
      <t>クワ</t>
    </rPh>
    <rPh sb="8" eb="12">
      <t>カイゴショクイン</t>
    </rPh>
    <rPh sb="12" eb="13">
      <t>トウ</t>
    </rPh>
    <rPh sb="13" eb="17">
      <t>ショグウカイゼン</t>
    </rPh>
    <rPh sb="17" eb="22">
      <t>シエンホジョキン</t>
    </rPh>
    <rPh sb="25" eb="26">
      <t>アラ</t>
    </rPh>
    <rPh sb="28" eb="30">
      <t>テアテ</t>
    </rPh>
    <rPh sb="31" eb="33">
      <t>シキュウ</t>
    </rPh>
    <rPh sb="34" eb="35">
      <t>オコナ</t>
    </rPh>
    <rPh sb="43" eb="45">
      <t>ジャッカン</t>
    </rPh>
    <rPh sb="45" eb="47">
      <t>ゾウカ</t>
    </rPh>
    <phoneticPr fontId="3"/>
  </si>
  <si>
    <t>人件費事業費事務費はR2年度と比較し増額となったが、ｺﾛﾅ感染症対策による行動制限から、建築物に係る点検清掃等を業務に支障のない範囲で見送った事、導入を進めていたｼﾌﾄ作成ｼｽﾃﾑが計画通りに完成しなかったことによる返金等の増収入により経営増減差額は増額と。</t>
    <rPh sb="0" eb="3">
      <t>ジンケンヒ</t>
    </rPh>
    <rPh sb="3" eb="6">
      <t>ジギョウヒ</t>
    </rPh>
    <rPh sb="6" eb="9">
      <t>ジムヒ</t>
    </rPh>
    <rPh sb="12" eb="14">
      <t>ネンド</t>
    </rPh>
    <rPh sb="15" eb="17">
      <t>ヒカク</t>
    </rPh>
    <rPh sb="18" eb="20">
      <t>ゾウガク</t>
    </rPh>
    <rPh sb="29" eb="32">
      <t>カンセンショウ</t>
    </rPh>
    <rPh sb="32" eb="34">
      <t>タイサク</t>
    </rPh>
    <rPh sb="37" eb="39">
      <t>コウドウ</t>
    </rPh>
    <rPh sb="39" eb="41">
      <t>セイゲン</t>
    </rPh>
    <rPh sb="44" eb="47">
      <t>ケンチクブツ</t>
    </rPh>
    <rPh sb="48" eb="49">
      <t>カカワ</t>
    </rPh>
    <rPh sb="50" eb="52">
      <t>テンケン</t>
    </rPh>
    <rPh sb="52" eb="54">
      <t>セイソウ</t>
    </rPh>
    <rPh sb="54" eb="55">
      <t>トウ</t>
    </rPh>
    <rPh sb="56" eb="58">
      <t>ギョウム</t>
    </rPh>
    <rPh sb="59" eb="61">
      <t>シショウ</t>
    </rPh>
    <rPh sb="64" eb="66">
      <t>ハンイ</t>
    </rPh>
    <rPh sb="67" eb="69">
      <t>ミオク</t>
    </rPh>
    <rPh sb="71" eb="72">
      <t>コト</t>
    </rPh>
    <rPh sb="73" eb="75">
      <t>ドウニュウ</t>
    </rPh>
    <rPh sb="76" eb="77">
      <t>スス</t>
    </rPh>
    <rPh sb="84" eb="86">
      <t>サクセイ</t>
    </rPh>
    <rPh sb="91" eb="93">
      <t>ケイカク</t>
    </rPh>
    <rPh sb="93" eb="94">
      <t>トオ</t>
    </rPh>
    <rPh sb="96" eb="98">
      <t>カンセイ</t>
    </rPh>
    <rPh sb="108" eb="110">
      <t>ヘンキン</t>
    </rPh>
    <rPh sb="110" eb="111">
      <t>トウ</t>
    </rPh>
    <rPh sb="112" eb="115">
      <t>ゾウシュウニュウ</t>
    </rPh>
    <rPh sb="118" eb="120">
      <t>ケイエイ</t>
    </rPh>
    <rPh sb="120" eb="124">
      <t>ゾウゲンサガク</t>
    </rPh>
    <rPh sb="125" eb="127">
      <t>ゾウガク</t>
    </rPh>
    <phoneticPr fontId="3"/>
  </si>
  <si>
    <t>R4年10月より入居者に食費・居住費を増額予定ではあるが、半期では、電気・ｶﾞｽ料金の値上げ等による事業費・事務費の支出の増額分をｶﾊﾞｰするまでに至らないことが想定されるため。</t>
    <rPh sb="2" eb="3">
      <t>ネン</t>
    </rPh>
    <rPh sb="5" eb="6">
      <t>ガツ</t>
    </rPh>
    <rPh sb="8" eb="11">
      <t>ニュウキョシャ</t>
    </rPh>
    <rPh sb="12" eb="14">
      <t>ショクヒ</t>
    </rPh>
    <rPh sb="15" eb="17">
      <t>キョジュウ</t>
    </rPh>
    <rPh sb="17" eb="18">
      <t>ヒ</t>
    </rPh>
    <rPh sb="19" eb="21">
      <t>ゾウガク</t>
    </rPh>
    <rPh sb="21" eb="23">
      <t>ヨテイ</t>
    </rPh>
    <rPh sb="29" eb="31">
      <t>ハンキ</t>
    </rPh>
    <rPh sb="34" eb="36">
      <t>デンキ</t>
    </rPh>
    <rPh sb="39" eb="41">
      <t>リョウキン</t>
    </rPh>
    <rPh sb="41" eb="42">
      <t>ノ</t>
    </rPh>
    <rPh sb="42" eb="45">
      <t>ネアゲ</t>
    </rPh>
    <rPh sb="46" eb="47">
      <t>ニ</t>
    </rPh>
    <rPh sb="49" eb="52">
      <t>ジギョウヒ</t>
    </rPh>
    <rPh sb="52" eb="53">
      <t>・</t>
    </rPh>
    <rPh sb="53" eb="55">
      <t>ジム</t>
    </rPh>
    <rPh sb="55" eb="56">
      <t>ヒ</t>
    </rPh>
    <rPh sb="56" eb="57">
      <t>ノ</t>
    </rPh>
    <rPh sb="57" eb="59">
      <t>シシュツ</t>
    </rPh>
    <rPh sb="59" eb="60">
      <t>ノ</t>
    </rPh>
    <rPh sb="60" eb="62">
      <t>ゾウガク</t>
    </rPh>
    <rPh sb="62" eb="63">
      <t>ブン</t>
    </rPh>
    <rPh sb="63" eb="64">
      <t>ヲ</t>
    </rPh>
    <rPh sb="74" eb="76">
      <t>ナイ</t>
    </rPh>
    <rPh sb="81" eb="82">
      <t>サ</t>
    </rPh>
    <rPh sb="82" eb="84">
      <t>レル</t>
    </rPh>
    <phoneticPr fontId="3"/>
  </si>
  <si>
    <t>ｺｯｽﾄﾌﾟｯｼｭｲﾝﾌﾚをふまえた介護報酬・居住費・食費の基準費用額の改正を強く求めます。</t>
    <rPh sb="18" eb="22">
      <t>カイゴホウシュウ</t>
    </rPh>
    <rPh sb="23" eb="26">
      <t>キョジュウヒ</t>
    </rPh>
    <rPh sb="27" eb="29">
      <t>ショクヒ</t>
    </rPh>
    <rPh sb="30" eb="32">
      <t>キジュン</t>
    </rPh>
    <rPh sb="32" eb="35">
      <t>ヒヨウガク</t>
    </rPh>
    <rPh sb="36" eb="38">
      <t>カイセイ</t>
    </rPh>
    <rPh sb="39" eb="40">
      <t>ツヨ</t>
    </rPh>
    <rPh sb="41" eb="42">
      <t>モト</t>
    </rPh>
    <phoneticPr fontId="3"/>
  </si>
  <si>
    <t>特別養護老人ホーム「まんさくの里」</t>
    <rPh sb="0" eb="6">
      <t>トクベツヨウゴロウジン</t>
    </rPh>
    <rPh sb="15" eb="16">
      <t>サト</t>
    </rPh>
    <phoneticPr fontId="3"/>
  </si>
  <si>
    <t>松戸市</t>
    <rPh sb="0" eb="3">
      <t>マツドシ</t>
    </rPh>
    <phoneticPr fontId="3"/>
  </si>
  <si>
    <t>5級地</t>
    <rPh sb="1" eb="3">
      <t>キュウチ</t>
    </rPh>
    <phoneticPr fontId="3"/>
  </si>
  <si>
    <t>退居後の新規受入に時間を要する（入居待機者の不足）（ﾕﾆｯﾄ型特養の費用だと他の選択肢も多数）医療機関入院増</t>
    <rPh sb="0" eb="3">
      <t>タイキョゴ</t>
    </rPh>
    <rPh sb="4" eb="6">
      <t>シンキ</t>
    </rPh>
    <rPh sb="6" eb="8">
      <t>ウケイレ</t>
    </rPh>
    <rPh sb="9" eb="11">
      <t>ジカン</t>
    </rPh>
    <rPh sb="12" eb="13">
      <t>ヨウ</t>
    </rPh>
    <rPh sb="16" eb="18">
      <t>ニュウキョ</t>
    </rPh>
    <rPh sb="18" eb="21">
      <t>タイキシャ</t>
    </rPh>
    <rPh sb="22" eb="24">
      <t>フソク</t>
    </rPh>
    <rPh sb="30" eb="31">
      <t>ガタ</t>
    </rPh>
    <rPh sb="31" eb="33">
      <t>トクヨウ</t>
    </rPh>
    <rPh sb="34" eb="36">
      <t>ヒヨウ</t>
    </rPh>
    <rPh sb="38" eb="39">
      <t>タ</t>
    </rPh>
    <rPh sb="40" eb="43">
      <t>センタクシ</t>
    </rPh>
    <rPh sb="44" eb="46">
      <t>タスウ</t>
    </rPh>
    <rPh sb="47" eb="49">
      <t>イリョウ</t>
    </rPh>
    <rPh sb="49" eb="51">
      <t>キカン</t>
    </rPh>
    <rPh sb="51" eb="53">
      <t>ニュウイン</t>
    </rPh>
    <rPh sb="53" eb="54">
      <t>ゾウ</t>
    </rPh>
    <phoneticPr fontId="3"/>
  </si>
  <si>
    <t>意図して削減したわけではなく、退職者増によるもの。</t>
    <rPh sb="0" eb="2">
      <t>イト</t>
    </rPh>
    <rPh sb="4" eb="6">
      <t>サクゲン</t>
    </rPh>
    <rPh sb="15" eb="18">
      <t>タイショクシャ</t>
    </rPh>
    <rPh sb="18" eb="19">
      <t>ゾウ</t>
    </rPh>
    <phoneticPr fontId="3"/>
  </si>
  <si>
    <t>人件費減によるものと考える。</t>
    <rPh sb="0" eb="3">
      <t>ジンケンヒ</t>
    </rPh>
    <rPh sb="3" eb="4">
      <t>ゲン</t>
    </rPh>
    <rPh sb="10" eb="11">
      <t>カンガ</t>
    </rPh>
    <phoneticPr fontId="3"/>
  </si>
  <si>
    <t>決算項目に記載した要因により、特養稼働率の著しい改善は考えづらく、R4年度にｺﾛﾅのｸﾗｽﾀｰも発生しており、極めて厳しい状況。人員不足により､ｻｰﾋﾞｽ提供を制限したら本末転倒。</t>
    <rPh sb="0" eb="4">
      <t>ケッサンコウモク</t>
    </rPh>
    <rPh sb="5" eb="7">
      <t>キサイ</t>
    </rPh>
    <rPh sb="9" eb="11">
      <t>ヨウイン</t>
    </rPh>
    <rPh sb="15" eb="17">
      <t>トクヨウ</t>
    </rPh>
    <rPh sb="17" eb="20">
      <t>カドウリツ</t>
    </rPh>
    <rPh sb="21" eb="22">
      <t>イチジル</t>
    </rPh>
    <rPh sb="24" eb="26">
      <t>カイゼン</t>
    </rPh>
    <rPh sb="27" eb="28">
      <t>カンガ</t>
    </rPh>
    <rPh sb="35" eb="37">
      <t>ネンド</t>
    </rPh>
    <rPh sb="48" eb="50">
      <t>ハッセイ</t>
    </rPh>
    <rPh sb="55" eb="56">
      <t>キワ</t>
    </rPh>
    <rPh sb="58" eb="59">
      <t>キビ</t>
    </rPh>
    <rPh sb="61" eb="63">
      <t>ジョウキョウ</t>
    </rPh>
    <rPh sb="64" eb="68">
      <t>ジンインブソク</t>
    </rPh>
    <rPh sb="77" eb="79">
      <t>テイキョウ</t>
    </rPh>
    <rPh sb="80" eb="82">
      <t>セイゲン</t>
    </rPh>
    <rPh sb="85" eb="89">
      <t>ホンマツテントウ</t>
    </rPh>
    <phoneticPr fontId="3"/>
  </si>
  <si>
    <t>三種の処遇改善加算の一本化若しくは、基本単位への算入。要介護1～2の利用の利用の基準化。基本単位増。加算算定を行う人的資源が不足。</t>
    <rPh sb="0" eb="2">
      <t>サンシュ</t>
    </rPh>
    <rPh sb="3" eb="9">
      <t>ショグウカイゼンカサン</t>
    </rPh>
    <rPh sb="10" eb="13">
      <t>イッポンカ</t>
    </rPh>
    <rPh sb="13" eb="14">
      <t>モ</t>
    </rPh>
    <rPh sb="18" eb="22">
      <t>キホンタンイ</t>
    </rPh>
    <rPh sb="24" eb="26">
      <t>サンニュウ</t>
    </rPh>
    <rPh sb="27" eb="30">
      <t>ヨウカイゴ</t>
    </rPh>
    <rPh sb="34" eb="36">
      <t>リヨウ</t>
    </rPh>
    <rPh sb="37" eb="39">
      <t>リヨウ</t>
    </rPh>
    <rPh sb="40" eb="43">
      <t>キジュンカ</t>
    </rPh>
    <rPh sb="44" eb="46">
      <t>キホン</t>
    </rPh>
    <rPh sb="46" eb="49">
      <t>タンイゾウ</t>
    </rPh>
    <rPh sb="50" eb="52">
      <t>カサン</t>
    </rPh>
    <rPh sb="52" eb="54">
      <t>サンテイ</t>
    </rPh>
    <rPh sb="55" eb="56">
      <t>オコナ</t>
    </rPh>
    <rPh sb="57" eb="59">
      <t>ジンテキ</t>
    </rPh>
    <rPh sb="59" eb="61">
      <t>シゲン</t>
    </rPh>
    <rPh sb="62" eb="64">
      <t>フソク</t>
    </rPh>
    <phoneticPr fontId="3"/>
  </si>
  <si>
    <t>特別養護老人ホーム「みはま苑」</t>
    <rPh sb="0" eb="6">
      <t>トクベツヨウゴロウジン</t>
    </rPh>
    <rPh sb="13" eb="14">
      <t>エン</t>
    </rPh>
    <phoneticPr fontId="3"/>
  </si>
  <si>
    <t>千葉市美浜区</t>
    <rPh sb="0" eb="3">
      <t>チバシ</t>
    </rPh>
    <rPh sb="3" eb="6">
      <t>ミハマク</t>
    </rPh>
    <phoneticPr fontId="3"/>
  </si>
  <si>
    <t>3級地</t>
    <rPh sb="1" eb="3">
      <t>キュウチ</t>
    </rPh>
    <phoneticPr fontId="3"/>
  </si>
  <si>
    <t>従来型</t>
    <rPh sb="0" eb="3">
      <t>ジュウライガタ</t>
    </rPh>
    <phoneticPr fontId="3"/>
  </si>
  <si>
    <t>ｺﾛﾅの第2類対応を継続しているため。ｺﾛﾅﾘｽｸが依然として高いため。空床の増加が見込まれるため（重度化）</t>
    <rPh sb="4" eb="5">
      <t>ダイ</t>
    </rPh>
    <rPh sb="6" eb="7">
      <t>ルイ</t>
    </rPh>
    <rPh sb="7" eb="9">
      <t>タイオウ</t>
    </rPh>
    <rPh sb="10" eb="12">
      <t>ケイゾク</t>
    </rPh>
    <rPh sb="26" eb="28">
      <t>イゼン</t>
    </rPh>
    <rPh sb="31" eb="32">
      <t>タカ</t>
    </rPh>
    <rPh sb="36" eb="38">
      <t>クウショウ</t>
    </rPh>
    <rPh sb="39" eb="41">
      <t>ゾウカ</t>
    </rPh>
    <rPh sb="42" eb="44">
      <t>ミコ</t>
    </rPh>
    <rPh sb="50" eb="53">
      <t>ジュウドカ</t>
    </rPh>
    <phoneticPr fontId="3"/>
  </si>
  <si>
    <t>特別養護老人ホーム「むらかみの郷」</t>
    <rPh sb="0" eb="6">
      <t>トクベツヨウゴロウジン</t>
    </rPh>
    <rPh sb="15" eb="16">
      <t>サト</t>
    </rPh>
    <phoneticPr fontId="3"/>
  </si>
  <si>
    <t>地域密着型</t>
    <rPh sb="0" eb="5">
      <t>チイキミッチャクカタ</t>
    </rPh>
    <phoneticPr fontId="3"/>
  </si>
  <si>
    <t>入居者の入院及び退所によるﾍﾞｯﾄ稼働率の低下。ｺﾛﾅ禍により、次期入居者選定に係る面接に遅れ等が生じた。</t>
    <rPh sb="0" eb="2">
      <t>ニュウキョ</t>
    </rPh>
    <rPh sb="2" eb="3">
      <t>シャ</t>
    </rPh>
    <rPh sb="4" eb="6">
      <t>ニュウイン</t>
    </rPh>
    <rPh sb="6" eb="7">
      <t>オヨ</t>
    </rPh>
    <rPh sb="8" eb="10">
      <t>タイショ</t>
    </rPh>
    <rPh sb="17" eb="20">
      <t>カドウリツ</t>
    </rPh>
    <rPh sb="21" eb="23">
      <t>テイカ</t>
    </rPh>
    <rPh sb="27" eb="28">
      <t>カ</t>
    </rPh>
    <rPh sb="32" eb="34">
      <t>ジキ</t>
    </rPh>
    <rPh sb="34" eb="36">
      <t>ニュウキョ</t>
    </rPh>
    <rPh sb="36" eb="37">
      <t>シャ</t>
    </rPh>
    <rPh sb="37" eb="39">
      <t>センテイ</t>
    </rPh>
    <rPh sb="40" eb="41">
      <t>カカワ</t>
    </rPh>
    <rPh sb="42" eb="44">
      <t>メンセツ</t>
    </rPh>
    <rPh sb="45" eb="46">
      <t>オク</t>
    </rPh>
    <rPh sb="47" eb="48">
      <t>トウ</t>
    </rPh>
    <rPh sb="49" eb="50">
      <t>ショウ</t>
    </rPh>
    <phoneticPr fontId="3"/>
  </si>
  <si>
    <t>職員の新型ｺﾛﾅｳｨﾙｽ感染症濃厚接触者該当に伴う自宅待機や出勤停止に際し、職員補充・時間外出勤にて対応したため、人件費が膨らんだ。</t>
    <rPh sb="0" eb="2">
      <t>ショクイン</t>
    </rPh>
    <rPh sb="3" eb="5">
      <t>シンガタ</t>
    </rPh>
    <rPh sb="12" eb="15">
      <t>カンセンショウ</t>
    </rPh>
    <rPh sb="15" eb="20">
      <t>ノウコウセッショクシャ</t>
    </rPh>
    <rPh sb="20" eb="22">
      <t>ガイトウ</t>
    </rPh>
    <rPh sb="23" eb="24">
      <t>トモナ</t>
    </rPh>
    <rPh sb="25" eb="27">
      <t>ジタク</t>
    </rPh>
    <rPh sb="27" eb="29">
      <t>タイキ</t>
    </rPh>
    <rPh sb="30" eb="32">
      <t>シュッキン</t>
    </rPh>
    <rPh sb="32" eb="34">
      <t>テイシ</t>
    </rPh>
    <rPh sb="35" eb="36">
      <t>サイ</t>
    </rPh>
    <rPh sb="38" eb="40">
      <t>ショクイン</t>
    </rPh>
    <rPh sb="40" eb="42">
      <t>ホジュウ</t>
    </rPh>
    <rPh sb="43" eb="46">
      <t>ジカンガイ</t>
    </rPh>
    <rPh sb="46" eb="48">
      <t>シュッキン</t>
    </rPh>
    <rPh sb="50" eb="52">
      <t>タイオウ</t>
    </rPh>
    <rPh sb="57" eb="60">
      <t>ジンケンヒ</t>
    </rPh>
    <rPh sb="61" eb="62">
      <t>フク</t>
    </rPh>
    <phoneticPr fontId="3"/>
  </si>
  <si>
    <t>上記前述した要因以外に、衛生用品やPCR検査ｷｯﾄ、抗原検査ｷｯﾄの備蓄に事務費支出が膨らんだ。</t>
    <rPh sb="0" eb="2">
      <t>ジョウキ</t>
    </rPh>
    <rPh sb="2" eb="4">
      <t>ゼンジュツ</t>
    </rPh>
    <rPh sb="6" eb="10">
      <t>ヨウインイガイ</t>
    </rPh>
    <rPh sb="12" eb="16">
      <t>エイセイヨウヒン</t>
    </rPh>
    <rPh sb="20" eb="22">
      <t>ケンサ</t>
    </rPh>
    <rPh sb="26" eb="30">
      <t>コウゲンケンサ</t>
    </rPh>
    <rPh sb="34" eb="36">
      <t>ビチク</t>
    </rPh>
    <rPh sb="37" eb="40">
      <t>ジムヒ</t>
    </rPh>
    <rPh sb="40" eb="42">
      <t>シシュツ</t>
    </rPh>
    <rPh sb="43" eb="44">
      <t>フク</t>
    </rPh>
    <phoneticPr fontId="3"/>
  </si>
  <si>
    <t>R4年度は、R3年度と比較して経営状況が改善するほどに人件費の見直しが進んでいない。介護業界全体の問題でもあるが、ｺﾛﾅ禍も相まって深刻な人材不足。正職員と比較して人件費を抑える事も出来る非常勤職員の引き合いが殆どない。24時間365日ｼﾌﾄを成立させるために、正職員の割合がどうしても大きくなってしまう現状がある。R4年10月から最低賃金の引き上げも予定されており、ますます深刻な状況に拍車が掛かる見通しである。事務費支出についても懸念事項が多い。食材料費をはじめ、保健衛生用品の値上げが相次いでおり、光熱水費については、特に電気代の値上がりが顕著。法人の自助努力でその乖離を埋める事が不可能な事態になっており、このままでは利用料に転嫁せざるを得ない。しかしながら、食費や居住費の見直しを実施したとしても、第4段階の入居者が少なければ、その効果は微々たるものであり、根本的な経営改善には至らないと思われる。更なる介護報酬の臨時改定が困難であれば、物価高騰対策に係る補助金の創立等を至急推し進めて頂きたく思う。</t>
    <rPh sb="2" eb="4">
      <t>ネンド</t>
    </rPh>
    <rPh sb="8" eb="10">
      <t>ネンド</t>
    </rPh>
    <rPh sb="11" eb="13">
      <t>ヒカク</t>
    </rPh>
    <rPh sb="15" eb="17">
      <t>ケイエイ</t>
    </rPh>
    <rPh sb="17" eb="19">
      <t>ジョウキョウ</t>
    </rPh>
    <rPh sb="20" eb="22">
      <t>カイゼン</t>
    </rPh>
    <rPh sb="27" eb="30">
      <t>ジンケンヒ</t>
    </rPh>
    <rPh sb="31" eb="33">
      <t>ミナオ</t>
    </rPh>
    <rPh sb="35" eb="36">
      <t>スス</t>
    </rPh>
    <rPh sb="42" eb="44">
      <t>カイゴ</t>
    </rPh>
    <rPh sb="44" eb="46">
      <t>ギョウカイ</t>
    </rPh>
    <rPh sb="46" eb="48">
      <t>ゼンタイ</t>
    </rPh>
    <rPh sb="49" eb="51">
      <t>モンダイ</t>
    </rPh>
    <rPh sb="60" eb="61">
      <t>カ</t>
    </rPh>
    <rPh sb="62" eb="63">
      <t>アイ</t>
    </rPh>
    <rPh sb="66" eb="68">
      <t>シンコク</t>
    </rPh>
    <rPh sb="69" eb="71">
      <t>ジンザイ</t>
    </rPh>
    <rPh sb="71" eb="73">
      <t>フソク</t>
    </rPh>
    <rPh sb="74" eb="77">
      <t>セイショクイン</t>
    </rPh>
    <rPh sb="78" eb="80">
      <t>ヒカク</t>
    </rPh>
    <rPh sb="82" eb="85">
      <t>ジンケンヒ</t>
    </rPh>
    <rPh sb="86" eb="87">
      <t>オサ</t>
    </rPh>
    <rPh sb="89" eb="90">
      <t>コト</t>
    </rPh>
    <rPh sb="91" eb="93">
      <t>デキ</t>
    </rPh>
    <rPh sb="94" eb="95">
      <t>ヒ</t>
    </rPh>
    <rPh sb="95" eb="97">
      <t>ジョウキン</t>
    </rPh>
    <rPh sb="97" eb="99">
      <t>ショクイン</t>
    </rPh>
    <rPh sb="100" eb="101">
      <t>ヒ</t>
    </rPh>
    <rPh sb="102" eb="103">
      <t>ア</t>
    </rPh>
    <rPh sb="105" eb="106">
      <t>ホトン</t>
    </rPh>
    <rPh sb="112" eb="114">
      <t>ジカン</t>
    </rPh>
    <rPh sb="117" eb="118">
      <t>ヒ</t>
    </rPh>
    <rPh sb="122" eb="124">
      <t>セイリツ</t>
    </rPh>
    <rPh sb="131" eb="134">
      <t>セイショクイン</t>
    </rPh>
    <rPh sb="135" eb="137">
      <t>ワリアイ</t>
    </rPh>
    <rPh sb="143" eb="144">
      <t>オオ</t>
    </rPh>
    <rPh sb="152" eb="154">
      <t>ゲンジョウ</t>
    </rPh>
    <rPh sb="334" eb="336">
      <t>ショクヒ</t>
    </rPh>
    <rPh sb="337" eb="340">
      <t>キョジュウヒ</t>
    </rPh>
    <rPh sb="341" eb="343">
      <t>ミナオ</t>
    </rPh>
    <rPh sb="345" eb="347">
      <t>ジッシ</t>
    </rPh>
    <rPh sb="354" eb="355">
      <t>ダイ</t>
    </rPh>
    <rPh sb="356" eb="358">
      <t>ダンカイ</t>
    </rPh>
    <rPh sb="359" eb="361">
      <t>ニュウキョ</t>
    </rPh>
    <rPh sb="361" eb="362">
      <t>シャ</t>
    </rPh>
    <rPh sb="363" eb="364">
      <t>スク</t>
    </rPh>
    <rPh sb="371" eb="373">
      <t>コウカ</t>
    </rPh>
    <rPh sb="374" eb="376">
      <t>ビビ</t>
    </rPh>
    <rPh sb="384" eb="387">
      <t>コンポンテキ</t>
    </rPh>
    <rPh sb="388" eb="390">
      <t>ケイエイ</t>
    </rPh>
    <rPh sb="390" eb="392">
      <t>カイゼン</t>
    </rPh>
    <rPh sb="394" eb="395">
      <t>イタ</t>
    </rPh>
    <rPh sb="399" eb="400">
      <t>オモ</t>
    </rPh>
    <rPh sb="404" eb="405">
      <t>サラ</t>
    </rPh>
    <rPh sb="407" eb="411">
      <t>カイゴホウシュウ</t>
    </rPh>
    <rPh sb="412" eb="414">
      <t>リンジ</t>
    </rPh>
    <rPh sb="414" eb="416">
      <t>カイテイ</t>
    </rPh>
    <rPh sb="417" eb="419">
      <t>コンナン</t>
    </rPh>
    <rPh sb="424" eb="428">
      <t>ブッカコウトウ</t>
    </rPh>
    <rPh sb="428" eb="430">
      <t>タイサク</t>
    </rPh>
    <rPh sb="431" eb="432">
      <t>カカワ</t>
    </rPh>
    <rPh sb="433" eb="436">
      <t>ホジョキン</t>
    </rPh>
    <rPh sb="437" eb="439">
      <t>ソウリツ</t>
    </rPh>
    <rPh sb="439" eb="440">
      <t>トウ</t>
    </rPh>
    <rPh sb="441" eb="443">
      <t>シキュウ</t>
    </rPh>
    <rPh sb="443" eb="444">
      <t>オ</t>
    </rPh>
    <rPh sb="445" eb="446">
      <t>スス</t>
    </rPh>
    <rPh sb="448" eb="449">
      <t>イタダ</t>
    </rPh>
    <rPh sb="452" eb="453">
      <t>オモ</t>
    </rPh>
    <phoneticPr fontId="3"/>
  </si>
  <si>
    <t>上記、R4年度の見込みでも記述したが、介護報酬改定において基本報酬のｱｯﾌﾟを実現して頂く他にないと感じる。介護事業所、施設において収益の柱は介護報酬であり、その核となるものは基本報酬以外あり得ない。各種加算の算定が介護事業所、施設運営において必須であるかのような情勢が続いて暫く経つが、加算の種類は膨大であり、その要件も複雑化・高度化している。介護事業所、施設における質の向上を各種加算を算定しないと経営が成り立たないという収益構造で実現しようとするのであれば、それは間違いであると感じる。介護事業所、施設職員の処遇改善に資する加算の創立はR4年10月介護報酬臨時改定で3つ目、しかし当該加算は、施設にとっては右から左への収入である。施設が将来において備えておかなければならない修繕費の積立もままならない現状が続けば、中規模以下の社会福祉法人は相次いで経営困難に陥ってしまうだろう。大規模法人との合併を推進したい国の目論見はさておき、それぞれ地域に根ざし、それぞれ地域のﾃﾞﾏﾝﾄﾞをすくい上げてきた社会福祉法人がなくなれば、どうなるのか。営利法人が進出しない人口が少ない地域でｾｰﾌﾃｨﾈｯﾄを失ってしまう事ななりかねないっだろうし、それぞれの地域で迅速な意思決定にてﾆｰｽﾞに即応が出来ない状況が生まれるだろう。繰り返しのなるが、Ｒ６年度の介護保険改正においては介護報酬（基本報酬）のｱｯﾌﾟを実現して頂きたい。</t>
    <rPh sb="0" eb="2">
      <t>ジョウキ</t>
    </rPh>
    <rPh sb="5" eb="7">
      <t>ネンド</t>
    </rPh>
    <rPh sb="8" eb="10">
      <t>ミコ</t>
    </rPh>
    <rPh sb="13" eb="15">
      <t>キジュツ</t>
    </rPh>
    <rPh sb="19" eb="23">
      <t>カイゴホウシュウ</t>
    </rPh>
    <rPh sb="23" eb="25">
      <t>カイテイ</t>
    </rPh>
    <rPh sb="29" eb="33">
      <t>キホンホウシュウ</t>
    </rPh>
    <rPh sb="39" eb="41">
      <t>ジツゲン</t>
    </rPh>
    <rPh sb="43" eb="44">
      <t>イタダ</t>
    </rPh>
    <rPh sb="45" eb="46">
      <t>ホカ</t>
    </rPh>
    <rPh sb="50" eb="51">
      <t>カン</t>
    </rPh>
    <rPh sb="54" eb="59">
      <t>カイゴジギョウショ</t>
    </rPh>
    <rPh sb="60" eb="62">
      <t>シセツ</t>
    </rPh>
    <rPh sb="66" eb="68">
      <t>シュウエキ</t>
    </rPh>
    <rPh sb="69" eb="70">
      <t>ハシラ</t>
    </rPh>
    <rPh sb="71" eb="75">
      <t>カイゴホウシュウ</t>
    </rPh>
    <rPh sb="81" eb="82">
      <t>カク</t>
    </rPh>
    <rPh sb="88" eb="92">
      <t>キホンホウシュウ</t>
    </rPh>
    <rPh sb="92" eb="94">
      <t>イガイ</t>
    </rPh>
    <rPh sb="96" eb="97">
      <t>エ</t>
    </rPh>
    <rPh sb="100" eb="102">
      <t>カクシュ</t>
    </rPh>
    <rPh sb="102" eb="104">
      <t>カサン</t>
    </rPh>
    <rPh sb="105" eb="107">
      <t>サンテイ</t>
    </rPh>
    <rPh sb="108" eb="113">
      <t>カイゴジギョウショ</t>
    </rPh>
    <rPh sb="114" eb="116">
      <t>シセツ</t>
    </rPh>
    <rPh sb="116" eb="118">
      <t>ウンエイ</t>
    </rPh>
    <rPh sb="122" eb="124">
      <t>ヒッスウ</t>
    </rPh>
    <rPh sb="132" eb="134">
      <t>ジョウセイ</t>
    </rPh>
    <rPh sb="135" eb="136">
      <t>ツヅ</t>
    </rPh>
    <rPh sb="138" eb="139">
      <t>シバラ</t>
    </rPh>
    <rPh sb="140" eb="141">
      <t>タ</t>
    </rPh>
    <rPh sb="144" eb="146">
      <t>カサン</t>
    </rPh>
    <rPh sb="147" eb="149">
      <t>シュルイ</t>
    </rPh>
    <rPh sb="150" eb="152">
      <t>ボウダイ</t>
    </rPh>
    <rPh sb="158" eb="160">
      <t>ヨウケン</t>
    </rPh>
    <rPh sb="161" eb="164">
      <t>フクザツカ</t>
    </rPh>
    <rPh sb="165" eb="168">
      <t>コウドカ</t>
    </rPh>
    <rPh sb="173" eb="178">
      <t>カイゴジギョウショ</t>
    </rPh>
    <rPh sb="179" eb="181">
      <t>シセツ</t>
    </rPh>
    <rPh sb="185" eb="186">
      <t>シツ</t>
    </rPh>
    <rPh sb="187" eb="189">
      <t>コウジョウ</t>
    </rPh>
    <rPh sb="190" eb="192">
      <t>カクシュ</t>
    </rPh>
    <rPh sb="192" eb="194">
      <t>カサン</t>
    </rPh>
    <rPh sb="195" eb="197">
      <t>サンテイ</t>
    </rPh>
    <rPh sb="201" eb="203">
      <t>ケイエイ</t>
    </rPh>
    <rPh sb="204" eb="205">
      <t>ナ</t>
    </rPh>
    <rPh sb="206" eb="207">
      <t>タ</t>
    </rPh>
    <rPh sb="213" eb="215">
      <t>シュウエキ</t>
    </rPh>
    <rPh sb="215" eb="217">
      <t>コウゾウ</t>
    </rPh>
    <rPh sb="218" eb="220">
      <t>ジツゲン</t>
    </rPh>
    <rPh sb="235" eb="237">
      <t>マチガ</t>
    </rPh>
    <rPh sb="242" eb="243">
      <t>カン</t>
    </rPh>
    <rPh sb="246" eb="251">
      <t>カイゴジギョウショ</t>
    </rPh>
    <rPh sb="252" eb="254">
      <t>シセツ</t>
    </rPh>
    <rPh sb="254" eb="256">
      <t>ショクイン</t>
    </rPh>
    <rPh sb="257" eb="261">
      <t>ショグウカイゼン</t>
    </rPh>
    <rPh sb="262" eb="263">
      <t>シ</t>
    </rPh>
    <rPh sb="265" eb="267">
      <t>カサン</t>
    </rPh>
    <rPh sb="268" eb="270">
      <t>ソウリツ</t>
    </rPh>
    <rPh sb="273" eb="274">
      <t>ネン</t>
    </rPh>
    <rPh sb="276" eb="277">
      <t>ガツ</t>
    </rPh>
    <rPh sb="277" eb="281">
      <t>カイゴホウシュウ</t>
    </rPh>
    <rPh sb="281" eb="285">
      <t>リンジカイテイ</t>
    </rPh>
    <rPh sb="288" eb="289">
      <t>メ</t>
    </rPh>
    <rPh sb="293" eb="295">
      <t>トウガイ</t>
    </rPh>
    <rPh sb="295" eb="297">
      <t>カサン</t>
    </rPh>
    <rPh sb="299" eb="301">
      <t>シセツ</t>
    </rPh>
    <rPh sb="306" eb="307">
      <t>ミギ</t>
    </rPh>
    <rPh sb="309" eb="310">
      <t>ヒダリ</t>
    </rPh>
    <rPh sb="312" eb="314">
      <t>シュウニュウ</t>
    </rPh>
    <rPh sb="318" eb="320">
      <t>シセツ</t>
    </rPh>
    <rPh sb="321" eb="323">
      <t>ショウライ</t>
    </rPh>
    <rPh sb="327" eb="328">
      <t>ソナ</t>
    </rPh>
    <rPh sb="340" eb="343">
      <t>シュウゼンヒ</t>
    </rPh>
    <phoneticPr fontId="3"/>
  </si>
  <si>
    <t>やまぶき苑</t>
    <rPh sb="4" eb="5">
      <t>エン</t>
    </rPh>
    <phoneticPr fontId="3"/>
  </si>
  <si>
    <t>富津市</t>
    <rPh sb="0" eb="3">
      <t>フッツシ</t>
    </rPh>
    <phoneticPr fontId="3"/>
  </si>
  <si>
    <t>7級地</t>
    <rPh sb="1" eb="3">
      <t>キュウチ</t>
    </rPh>
    <phoneticPr fontId="3"/>
  </si>
  <si>
    <t>稼働率が上がり増額となった。</t>
    <rPh sb="0" eb="3">
      <t>カドウリツ</t>
    </rPh>
    <rPh sb="4" eb="5">
      <t>ア</t>
    </rPh>
    <rPh sb="7" eb="9">
      <t>ゾウガク</t>
    </rPh>
    <phoneticPr fontId="3"/>
  </si>
  <si>
    <t>時間外労働の増加により増額となった。</t>
    <rPh sb="0" eb="3">
      <t>ジカンガイ</t>
    </rPh>
    <rPh sb="3" eb="5">
      <t>ロウドウ</t>
    </rPh>
    <rPh sb="6" eb="8">
      <t>ゾウカ</t>
    </rPh>
    <rPh sb="11" eb="13">
      <t>ゾウガク</t>
    </rPh>
    <phoneticPr fontId="3"/>
  </si>
  <si>
    <t>新型ｺﾛﾅｳｨﾙｽによる影響が不透明である。</t>
    <rPh sb="12" eb="14">
      <t>エイキョウ</t>
    </rPh>
    <rPh sb="15" eb="18">
      <t>フトウメイ</t>
    </rPh>
    <phoneticPr fontId="3"/>
  </si>
  <si>
    <t>介護職員への給与はかなり改善されたが、他の職種への手当が不十分となってしまった。ﾊﾞﾗﾝｽよく全体の給与水準を引き上げたい。</t>
    <rPh sb="0" eb="4">
      <t>カイゴショクイン</t>
    </rPh>
    <rPh sb="6" eb="8">
      <t>キュウヨ</t>
    </rPh>
    <rPh sb="12" eb="14">
      <t>カイゼン</t>
    </rPh>
    <rPh sb="19" eb="20">
      <t>タ</t>
    </rPh>
    <rPh sb="21" eb="23">
      <t>ショクシュ</t>
    </rPh>
    <rPh sb="25" eb="27">
      <t>テアテ</t>
    </rPh>
    <rPh sb="28" eb="31">
      <t>フジュウブン</t>
    </rPh>
    <rPh sb="47" eb="49">
      <t>ゼンタイ</t>
    </rPh>
    <rPh sb="50" eb="52">
      <t>キュウヨ</t>
    </rPh>
    <rPh sb="52" eb="54">
      <t>スイジュン</t>
    </rPh>
    <rPh sb="55" eb="56">
      <t>ヒ</t>
    </rPh>
    <rPh sb="57" eb="58">
      <t>ア</t>
    </rPh>
    <phoneticPr fontId="3"/>
  </si>
  <si>
    <t>ゆいまーる習志野介護老人福祉施設</t>
    <rPh sb="5" eb="8">
      <t>ナラシノ</t>
    </rPh>
    <rPh sb="8" eb="10">
      <t>カイゴ</t>
    </rPh>
    <rPh sb="10" eb="12">
      <t>ロウジン</t>
    </rPh>
    <rPh sb="12" eb="14">
      <t>フクシ</t>
    </rPh>
    <rPh sb="14" eb="16">
      <t>シセツ</t>
    </rPh>
    <phoneticPr fontId="3"/>
  </si>
  <si>
    <t>習志野市</t>
    <rPh sb="0" eb="3">
      <t>ナラシノ</t>
    </rPh>
    <rPh sb="3" eb="4">
      <t>シ</t>
    </rPh>
    <phoneticPr fontId="3"/>
  </si>
  <si>
    <t>4級地</t>
    <rPh sb="1" eb="3">
      <t>キュウチ</t>
    </rPh>
    <phoneticPr fontId="3"/>
  </si>
  <si>
    <t>従来型+地域密着型</t>
    <rPh sb="0" eb="3">
      <t>ジュウライガタ</t>
    </rPh>
    <rPh sb="4" eb="9">
      <t>チイキミッチャクカタ</t>
    </rPh>
    <phoneticPr fontId="3"/>
  </si>
  <si>
    <t>新型ｺﾛﾅｳｨﾙｽ感染症の影響による新規入所延期や入院者による稼働率の低下</t>
    <rPh sb="0" eb="2">
      <t>シンガタ</t>
    </rPh>
    <rPh sb="9" eb="12">
      <t>カンセンショウ</t>
    </rPh>
    <rPh sb="13" eb="15">
      <t>エイキョウ</t>
    </rPh>
    <rPh sb="18" eb="20">
      <t>シンキ</t>
    </rPh>
    <rPh sb="20" eb="22">
      <t>ニュウショ</t>
    </rPh>
    <rPh sb="22" eb="24">
      <t>エンキ</t>
    </rPh>
    <rPh sb="25" eb="28">
      <t>ニュウインシャ</t>
    </rPh>
    <rPh sb="31" eb="33">
      <t>カドウ</t>
    </rPh>
    <rPh sb="33" eb="34">
      <t>リツ</t>
    </rPh>
    <rPh sb="35" eb="37">
      <t>テイカ</t>
    </rPh>
    <phoneticPr fontId="3"/>
  </si>
  <si>
    <t>2年度は職員採用する上で人材紹介手数料が多くかかったが、3年度は新規採用がうまくいかず、紹介手数料にかかる経費も減少した。</t>
    <rPh sb="1" eb="3">
      <t>ネンド</t>
    </rPh>
    <rPh sb="4" eb="6">
      <t>ショクイン</t>
    </rPh>
    <rPh sb="6" eb="8">
      <t>サイヨウ</t>
    </rPh>
    <rPh sb="10" eb="11">
      <t>ウエ</t>
    </rPh>
    <rPh sb="12" eb="16">
      <t>ジンザイショウカイ</t>
    </rPh>
    <rPh sb="16" eb="19">
      <t>テスウリョウ</t>
    </rPh>
    <rPh sb="20" eb="21">
      <t>オオ</t>
    </rPh>
    <rPh sb="29" eb="31">
      <t>ネンド</t>
    </rPh>
    <rPh sb="32" eb="34">
      <t>シンキ</t>
    </rPh>
    <rPh sb="34" eb="36">
      <t>サイヨウ</t>
    </rPh>
    <rPh sb="44" eb="49">
      <t>ショウカイテスウリョウ</t>
    </rPh>
    <rPh sb="53" eb="55">
      <t>ケイヒ</t>
    </rPh>
    <rPh sb="56" eb="58">
      <t>ゲンショウ</t>
    </rPh>
    <phoneticPr fontId="3"/>
  </si>
  <si>
    <t>稼働率低下.による収入の減少、LED変換工事を含む修繕費の増加により計上増減額が減少した。</t>
    <rPh sb="0" eb="3">
      <t>カドウリツ</t>
    </rPh>
    <rPh sb="3" eb="5">
      <t>テイカ</t>
    </rPh>
    <rPh sb="9" eb="11">
      <t>シュウニュウ</t>
    </rPh>
    <rPh sb="12" eb="14">
      <t>ゲンショウ</t>
    </rPh>
    <rPh sb="18" eb="20">
      <t>ヘンカン</t>
    </rPh>
    <rPh sb="20" eb="22">
      <t>コウジ</t>
    </rPh>
    <rPh sb="23" eb="24">
      <t>フク</t>
    </rPh>
    <rPh sb="25" eb="28">
      <t>シュウゼンヒ</t>
    </rPh>
    <rPh sb="29" eb="31">
      <t>ゾウカ</t>
    </rPh>
    <rPh sb="34" eb="36">
      <t>ケイジョウ</t>
    </rPh>
    <rPh sb="36" eb="38">
      <t>ゾウゲン</t>
    </rPh>
    <rPh sb="38" eb="39">
      <t>ガク</t>
    </rPh>
    <rPh sb="40" eb="42">
      <t>ゲンショウ</t>
    </rPh>
    <phoneticPr fontId="3"/>
  </si>
  <si>
    <t>R3年度末に新型ｺﾛﾅｳｨﾙｽ感染症によるｸﾗｽﾀｰが発生し、R4年度上半期まで稼働率に影響がでた。徐々に稼働は上げてきているが、職員不足解消のための人材紹介会社の利用や開設10年を迎え修繕の増加も見込まれる事から、減少するのではないかと見込まれる。</t>
    <rPh sb="2" eb="5">
      <t>ネンドマツ</t>
    </rPh>
    <rPh sb="6" eb="8">
      <t>シンガタ</t>
    </rPh>
    <rPh sb="15" eb="18">
      <t>カンセンショウ</t>
    </rPh>
    <rPh sb="27" eb="29">
      <t>ハッセイ</t>
    </rPh>
    <rPh sb="33" eb="35">
      <t>ネンド</t>
    </rPh>
    <rPh sb="35" eb="38">
      <t>カミハンキ</t>
    </rPh>
    <rPh sb="40" eb="43">
      <t>カドウリツ</t>
    </rPh>
    <rPh sb="44" eb="46">
      <t>エイキョウ</t>
    </rPh>
    <rPh sb="50" eb="52">
      <t>ジョジョ</t>
    </rPh>
    <rPh sb="53" eb="55">
      <t>カドウ</t>
    </rPh>
    <rPh sb="56" eb="57">
      <t>ア</t>
    </rPh>
    <rPh sb="65" eb="67">
      <t>ショクイン</t>
    </rPh>
    <rPh sb="67" eb="69">
      <t>フソク</t>
    </rPh>
    <rPh sb="69" eb="71">
      <t>カイショウ</t>
    </rPh>
    <rPh sb="75" eb="79">
      <t>ジンザイショウカイ</t>
    </rPh>
    <rPh sb="79" eb="81">
      <t>カイシャ</t>
    </rPh>
    <rPh sb="82" eb="84">
      <t>リヨウ</t>
    </rPh>
    <rPh sb="85" eb="87">
      <t>カイセツ</t>
    </rPh>
    <rPh sb="89" eb="90">
      <t>ネン</t>
    </rPh>
    <rPh sb="91" eb="92">
      <t>ムカ</t>
    </rPh>
    <rPh sb="93" eb="95">
      <t>シュウゼン</t>
    </rPh>
    <rPh sb="96" eb="98">
      <t>ゾウカ</t>
    </rPh>
    <rPh sb="99" eb="101">
      <t>ミコ</t>
    </rPh>
    <rPh sb="104" eb="105">
      <t>コト</t>
    </rPh>
    <rPh sb="108" eb="110">
      <t>ゲンショウ</t>
    </rPh>
    <rPh sb="119" eb="121">
      <t>ミコ</t>
    </rPh>
    <phoneticPr fontId="3"/>
  </si>
  <si>
    <t>特別養護老人ホーム「ゆかり岬」</t>
    <rPh sb="0" eb="6">
      <t>トクベツヨウゴロウジン</t>
    </rPh>
    <rPh sb="13" eb="14">
      <t>ミサキ</t>
    </rPh>
    <phoneticPr fontId="3"/>
  </si>
  <si>
    <t>いすみ市</t>
    <rPh sb="3" eb="4">
      <t>シ</t>
    </rPh>
    <phoneticPr fontId="3"/>
  </si>
  <si>
    <t>処遇改善加算、特別処遇改善加算の経理上の取り扱い変更のため。</t>
    <rPh sb="0" eb="4">
      <t>ショグウカイゼン</t>
    </rPh>
    <rPh sb="4" eb="6">
      <t>カサン</t>
    </rPh>
    <rPh sb="7" eb="9">
      <t>トクベツ</t>
    </rPh>
    <rPh sb="9" eb="15">
      <t>ショグウカイゼンカサン</t>
    </rPh>
    <rPh sb="16" eb="19">
      <t>ケイリジョウ</t>
    </rPh>
    <rPh sb="20" eb="21">
      <t>ト</t>
    </rPh>
    <rPh sb="22" eb="23">
      <t>アツカ</t>
    </rPh>
    <rPh sb="24" eb="26">
      <t>ヘンコウ</t>
    </rPh>
    <phoneticPr fontId="3"/>
  </si>
  <si>
    <t>施設でのｺﾛﾅの発生、電気料金の値上げの為。</t>
    <rPh sb="0" eb="2">
      <t>シセツ</t>
    </rPh>
    <rPh sb="8" eb="10">
      <t>ハッセイ</t>
    </rPh>
    <rPh sb="11" eb="15">
      <t>デンキリョウキン</t>
    </rPh>
    <rPh sb="16" eb="18">
      <t>ネア</t>
    </rPh>
    <rPh sb="20" eb="21">
      <t>タメ</t>
    </rPh>
    <phoneticPr fontId="3"/>
  </si>
  <si>
    <t>級地区分の見直しと介護報酬のｱｯﾌﾟを希望します。</t>
    <rPh sb="0" eb="2">
      <t>キュウチ</t>
    </rPh>
    <rPh sb="2" eb="4">
      <t>クブン</t>
    </rPh>
    <rPh sb="5" eb="7">
      <t>ミナオ</t>
    </rPh>
    <rPh sb="9" eb="13">
      <t>カイゴホウシュウ</t>
    </rPh>
    <rPh sb="19" eb="21">
      <t>キボウ</t>
    </rPh>
    <phoneticPr fontId="3"/>
  </si>
  <si>
    <t>四街道市</t>
    <rPh sb="0" eb="3">
      <t>ヨツカイドウ</t>
    </rPh>
    <rPh sb="3" eb="4">
      <t>シ</t>
    </rPh>
    <phoneticPr fontId="3"/>
  </si>
  <si>
    <t>5級地</t>
    <rPh sb="1" eb="3">
      <t>キュウチ</t>
    </rPh>
    <phoneticPr fontId="3"/>
  </si>
  <si>
    <t>利用率の減。</t>
    <rPh sb="0" eb="2">
      <t>リヨウ</t>
    </rPh>
    <rPh sb="2" eb="3">
      <t>リツ</t>
    </rPh>
    <rPh sb="4" eb="5">
      <t>ゲン</t>
    </rPh>
    <phoneticPr fontId="3"/>
  </si>
  <si>
    <t>職員の昇給</t>
    <rPh sb="0" eb="2">
      <t>ショクイン</t>
    </rPh>
    <rPh sb="3" eb="5">
      <t>ショウキュウ</t>
    </rPh>
    <phoneticPr fontId="3"/>
  </si>
  <si>
    <t>業界委託費・水道光熱費等の増</t>
    <rPh sb="0" eb="2">
      <t>ギョウカイ</t>
    </rPh>
    <rPh sb="2" eb="5">
      <t>イタクヒ</t>
    </rPh>
    <rPh sb="6" eb="11">
      <t>スイドウコウネツヒ</t>
    </rPh>
    <rPh sb="11" eb="12">
      <t>トウ</t>
    </rPh>
    <rPh sb="13" eb="14">
      <t>ゾウ</t>
    </rPh>
    <phoneticPr fontId="3"/>
  </si>
  <si>
    <t>増</t>
    <rPh sb="0" eb="1">
      <t>ゾウ</t>
    </rPh>
    <phoneticPr fontId="3"/>
  </si>
  <si>
    <t>昨年度より利用率が高い。</t>
    <rPh sb="0" eb="3">
      <t>サクネンド</t>
    </rPh>
    <rPh sb="5" eb="8">
      <t>リヨウリツ</t>
    </rPh>
    <rPh sb="9" eb="10">
      <t>タカ</t>
    </rPh>
    <phoneticPr fontId="3"/>
  </si>
  <si>
    <t>特別養護老人ホーム「ﾘﾊﾞｰﾊﾟﾚｽ流山」</t>
    <rPh sb="0" eb="6">
      <t>トクベツヨウゴロウジン</t>
    </rPh>
    <rPh sb="18" eb="20">
      <t>ナガレヤマ</t>
    </rPh>
    <phoneticPr fontId="3"/>
  </si>
  <si>
    <t>流山市</t>
    <rPh sb="0" eb="2">
      <t>ナガレヤマ</t>
    </rPh>
    <rPh sb="2" eb="3">
      <t>シ</t>
    </rPh>
    <phoneticPr fontId="3"/>
  </si>
  <si>
    <t>6級地</t>
    <rPh sb="1" eb="3">
      <t>キュウチ</t>
    </rPh>
    <phoneticPr fontId="3"/>
  </si>
  <si>
    <t>従来型</t>
    <rPh sb="0" eb="3">
      <t>ジュウライガタ</t>
    </rPh>
    <phoneticPr fontId="3"/>
  </si>
  <si>
    <t>介護福祉施設ｻｰﾋﾞｽ費の基本報酬の改定による。</t>
    <rPh sb="0" eb="2">
      <t>カイゴ</t>
    </rPh>
    <rPh sb="2" eb="4">
      <t>フクシ</t>
    </rPh>
    <rPh sb="4" eb="6">
      <t>シセツ</t>
    </rPh>
    <rPh sb="11" eb="12">
      <t>ノ</t>
    </rPh>
    <rPh sb="12" eb="14">
      <t>キホン</t>
    </rPh>
    <rPh sb="14" eb="16">
      <t>ホウシュウ</t>
    </rPh>
    <rPh sb="16" eb="17">
      <t>ノ</t>
    </rPh>
    <rPh sb="17" eb="19">
      <t>カイテイ</t>
    </rPh>
    <rPh sb="19" eb="20">
      <t>ニ</t>
    </rPh>
    <phoneticPr fontId="3"/>
  </si>
  <si>
    <t>欠病や育児休業で休んでいた職員がいたが欠員にならないので職員の増員は行わなかった。</t>
    <rPh sb="0" eb="2">
      <t>ケツビョウ</t>
    </rPh>
    <rPh sb="3" eb="7">
      <t>イクジキュウギョウ</t>
    </rPh>
    <rPh sb="8" eb="9">
      <t>ヤス</t>
    </rPh>
    <rPh sb="13" eb="15">
      <t>ショクイン</t>
    </rPh>
    <rPh sb="19" eb="21">
      <t>ケツイン</t>
    </rPh>
    <rPh sb="28" eb="30">
      <t>ショクイン</t>
    </rPh>
    <rPh sb="31" eb="33">
      <t>ゾウイン</t>
    </rPh>
    <rPh sb="34" eb="35">
      <t>オコナ</t>
    </rPh>
    <phoneticPr fontId="3"/>
  </si>
  <si>
    <t>上記の人件費の減の分。</t>
    <rPh sb="0" eb="2">
      <t>ジョウキ</t>
    </rPh>
    <rPh sb="3" eb="6">
      <t>ジンケンヒ</t>
    </rPh>
    <rPh sb="7" eb="8">
      <t>ゲン</t>
    </rPh>
    <rPh sb="9" eb="10">
      <t>ブン</t>
    </rPh>
    <phoneticPr fontId="3"/>
  </si>
  <si>
    <t>止まらない全ての物価高騰及び生活する職員のための人件費への対応のための介護報酬のｱｯﾌﾟが急務。</t>
    <rPh sb="0" eb="1">
      <t>ト</t>
    </rPh>
    <rPh sb="5" eb="6">
      <t>スベ</t>
    </rPh>
    <rPh sb="8" eb="12">
      <t>ブッカコウトウ</t>
    </rPh>
    <rPh sb="12" eb="13">
      <t>オヨ</t>
    </rPh>
    <rPh sb="14" eb="16">
      <t>セイカツ</t>
    </rPh>
    <rPh sb="18" eb="20">
      <t>ショクイン</t>
    </rPh>
    <rPh sb="24" eb="27">
      <t>ジンケンヒ</t>
    </rPh>
    <rPh sb="29" eb="31">
      <t>タイオウ</t>
    </rPh>
    <rPh sb="35" eb="39">
      <t>カイゴホウシュウ</t>
    </rPh>
    <rPh sb="45" eb="47">
      <t>キュウム</t>
    </rPh>
    <phoneticPr fontId="3"/>
  </si>
  <si>
    <t>特別養護老人ホーム「ﾎｰﾑﾚｶﾞｰﾚ市川」</t>
    <rPh sb="0" eb="6">
      <t>トクベツヨウゴロウジン</t>
    </rPh>
    <rPh sb="18" eb="20">
      <t>イチカワ</t>
    </rPh>
    <phoneticPr fontId="3"/>
  </si>
  <si>
    <t>市川市</t>
    <rPh sb="0" eb="2">
      <t>イチカワ</t>
    </rPh>
    <rPh sb="2" eb="3">
      <t>シ</t>
    </rPh>
    <phoneticPr fontId="3"/>
  </si>
  <si>
    <t>介護報酬の改定（新加算取得）</t>
    <rPh sb="0" eb="4">
      <t>カイゴホウシュウ</t>
    </rPh>
    <rPh sb="5" eb="7">
      <t>カイテイ</t>
    </rPh>
    <rPh sb="8" eb="9">
      <t>シン</t>
    </rPh>
    <rPh sb="9" eb="11">
      <t>カサン</t>
    </rPh>
    <rPh sb="11" eb="13">
      <t>シュトク</t>
    </rPh>
    <phoneticPr fontId="3"/>
  </si>
  <si>
    <t>定期昇給等</t>
    <rPh sb="0" eb="2">
      <t>テイキ</t>
    </rPh>
    <rPh sb="2" eb="4">
      <t>ショウキュウ</t>
    </rPh>
    <rPh sb="4" eb="5">
      <t>トウ</t>
    </rPh>
    <phoneticPr fontId="3"/>
  </si>
  <si>
    <t>収入の増加による。</t>
    <rPh sb="0" eb="2">
      <t>シュウニュウ</t>
    </rPh>
    <rPh sb="3" eb="5">
      <t>ゾウカ</t>
    </rPh>
    <phoneticPr fontId="3"/>
  </si>
  <si>
    <t>新型ｺﾛﾅｳｨﾙｽによる感染対応費用の増加。新型ｺﾛﾅｳｨﾙｽに伴う営業停止や新規受入中止による稼働率減少。光熱費含む物価高騰など。</t>
    <rPh sb="0" eb="2">
      <t>シンガタ</t>
    </rPh>
    <rPh sb="12" eb="14">
      <t>カンセン</t>
    </rPh>
    <rPh sb="14" eb="16">
      <t>タイオウ</t>
    </rPh>
    <rPh sb="16" eb="18">
      <t>ヒヨウ</t>
    </rPh>
    <rPh sb="19" eb="21">
      <t>ゾウカ</t>
    </rPh>
    <rPh sb="22" eb="24">
      <t>シンガタ</t>
    </rPh>
    <rPh sb="32" eb="33">
      <t>トモナ</t>
    </rPh>
    <rPh sb="34" eb="36">
      <t>エイギョウ</t>
    </rPh>
    <rPh sb="36" eb="38">
      <t>テイシ</t>
    </rPh>
    <rPh sb="39" eb="41">
      <t>シンキ</t>
    </rPh>
    <rPh sb="41" eb="43">
      <t>ウケイレ</t>
    </rPh>
    <rPh sb="43" eb="45">
      <t>チュウシ</t>
    </rPh>
    <rPh sb="48" eb="51">
      <t>カドウリツ</t>
    </rPh>
    <rPh sb="51" eb="53">
      <t>ゲンショウ</t>
    </rPh>
    <rPh sb="54" eb="57">
      <t>コウネツヒ</t>
    </rPh>
    <rPh sb="57" eb="58">
      <t>フク</t>
    </rPh>
    <rPh sb="59" eb="63">
      <t>ブッカコウトウ</t>
    </rPh>
    <phoneticPr fontId="3"/>
  </si>
  <si>
    <t>特別養護老人ホーム「ﾜｰﾙﾄﾞﾅｰｼﾝｸﾞﾎｰﾑ」</t>
    <rPh sb="0" eb="6">
      <t>トクベツヨウゴロウジン</t>
    </rPh>
    <phoneticPr fontId="3"/>
  </si>
  <si>
    <t>船橋市</t>
    <rPh sb="0" eb="3">
      <t>フナバシシ</t>
    </rPh>
    <phoneticPr fontId="3"/>
  </si>
  <si>
    <t>4級地</t>
    <rPh sb="1" eb="3">
      <t>キュウチ</t>
    </rPh>
    <phoneticPr fontId="3"/>
  </si>
  <si>
    <t>退職者数が多く退職者給付費用が増。介護職員の不足分を派遣職員で捕捉したため、派遣職員費が発生。</t>
    <rPh sb="0" eb="3">
      <t>タイショクシャ</t>
    </rPh>
    <rPh sb="3" eb="4">
      <t>スウ</t>
    </rPh>
    <rPh sb="5" eb="6">
      <t>オオ</t>
    </rPh>
    <rPh sb="7" eb="10">
      <t>タイショクシャ</t>
    </rPh>
    <rPh sb="10" eb="12">
      <t>キュウフ</t>
    </rPh>
    <rPh sb="12" eb="14">
      <t>ヒヨウ</t>
    </rPh>
    <rPh sb="15" eb="16">
      <t>ゾウ</t>
    </rPh>
    <rPh sb="17" eb="21">
      <t>カイゴショクイン</t>
    </rPh>
    <rPh sb="22" eb="25">
      <t>フソクブン</t>
    </rPh>
    <rPh sb="26" eb="28">
      <t>ハケン</t>
    </rPh>
    <rPh sb="28" eb="30">
      <t>ショクイン</t>
    </rPh>
    <rPh sb="31" eb="33">
      <t>ホソク</t>
    </rPh>
    <rPh sb="38" eb="40">
      <t>ハケン</t>
    </rPh>
    <rPh sb="40" eb="42">
      <t>ショクイン</t>
    </rPh>
    <rPh sb="42" eb="43">
      <t>ヒ</t>
    </rPh>
    <rPh sb="44" eb="46">
      <t>ハッセイ</t>
    </rPh>
    <phoneticPr fontId="3"/>
  </si>
  <si>
    <t>退職者数が多く退職者給付費用が増。ｻｰﾋﾞｽ活動が収益が減少するも費用が増額。ｻｰﾋﾞｽ活動外においても、収益が多額に減益するも、費用に額の収益が発生したため。</t>
    <rPh sb="0" eb="3">
      <t>タイショクシャ</t>
    </rPh>
    <rPh sb="3" eb="4">
      <t>スウ</t>
    </rPh>
    <rPh sb="5" eb="6">
      <t>オオ</t>
    </rPh>
    <rPh sb="7" eb="10">
      <t>タイショクシャ</t>
    </rPh>
    <rPh sb="10" eb="12">
      <t>キュウフ</t>
    </rPh>
    <rPh sb="12" eb="14">
      <t>ヒヨウ</t>
    </rPh>
    <rPh sb="15" eb="16">
      <t>ゾウ</t>
    </rPh>
    <rPh sb="22" eb="24">
      <t>カツドウ</t>
    </rPh>
    <rPh sb="25" eb="27">
      <t>シュウエキ</t>
    </rPh>
    <rPh sb="28" eb="30">
      <t>ゲンショウ</t>
    </rPh>
    <rPh sb="33" eb="35">
      <t>ヒヨウ</t>
    </rPh>
    <rPh sb="36" eb="38">
      <t>ゾウガク</t>
    </rPh>
    <rPh sb="44" eb="46">
      <t>カツドウ</t>
    </rPh>
    <rPh sb="46" eb="47">
      <t>ガイ</t>
    </rPh>
    <rPh sb="53" eb="55">
      <t>シュウエキ</t>
    </rPh>
    <rPh sb="56" eb="58">
      <t>タガク</t>
    </rPh>
    <rPh sb="59" eb="61">
      <t>ゲンエキ</t>
    </rPh>
    <rPh sb="65" eb="67">
      <t>ヒヨウ</t>
    </rPh>
    <rPh sb="68" eb="69">
      <t>ガク</t>
    </rPh>
    <rPh sb="70" eb="72">
      <t>シュウエキ</t>
    </rPh>
    <rPh sb="73" eb="75">
      <t>ハッセイ</t>
    </rPh>
    <phoneticPr fontId="3"/>
  </si>
  <si>
    <t>入所者の数が昨年より増加し、介護保険事業収益が増額することがみこまれるため。</t>
    <rPh sb="0" eb="3">
      <t>ニュウショシャ</t>
    </rPh>
    <rPh sb="4" eb="5">
      <t>スウ</t>
    </rPh>
    <rPh sb="6" eb="8">
      <t>サクネン</t>
    </rPh>
    <rPh sb="10" eb="12">
      <t>ゾウカ</t>
    </rPh>
    <rPh sb="14" eb="18">
      <t>カイゴホケン</t>
    </rPh>
    <rPh sb="18" eb="20">
      <t>ジギョウ</t>
    </rPh>
    <rPh sb="20" eb="22">
      <t>シュウエキ</t>
    </rPh>
    <rPh sb="23" eb="25">
      <t>ゾウガク</t>
    </rPh>
    <phoneticPr fontId="3"/>
  </si>
  <si>
    <t>特別養護老人ホーム「浦安愛光園」</t>
    <rPh sb="0" eb="6">
      <t>トクベツヨウゴロウジン</t>
    </rPh>
    <rPh sb="10" eb="12">
      <t>ウラヤス</t>
    </rPh>
    <rPh sb="12" eb="15">
      <t>アイコウエン</t>
    </rPh>
    <phoneticPr fontId="3"/>
  </si>
  <si>
    <t>浦安市</t>
    <rPh sb="0" eb="2">
      <t>ウラヤス</t>
    </rPh>
    <rPh sb="2" eb="3">
      <t>シ</t>
    </rPh>
    <phoneticPr fontId="3"/>
  </si>
  <si>
    <t>稼働率の低下（ｺﾛﾅの影響が少なからずある）</t>
    <rPh sb="0" eb="3">
      <t>カドウリツ</t>
    </rPh>
    <rPh sb="4" eb="6">
      <t>テイカ</t>
    </rPh>
    <rPh sb="11" eb="13">
      <t>エイキョウ</t>
    </rPh>
    <rPh sb="14" eb="15">
      <t>スク</t>
    </rPh>
    <phoneticPr fontId="3"/>
  </si>
  <si>
    <t>ﾊﾟｰﾄ職員増</t>
    <rPh sb="4" eb="6">
      <t>ショクイン</t>
    </rPh>
    <rPh sb="6" eb="7">
      <t>ゾウ</t>
    </rPh>
    <phoneticPr fontId="3"/>
  </si>
  <si>
    <t>R2年度は費用に対しての補助金が多かったが、R3年度はかかりまし経費のみであった。</t>
    <rPh sb="2" eb="4">
      <t>ネンド</t>
    </rPh>
    <rPh sb="5" eb="7">
      <t>ヒヨウ</t>
    </rPh>
    <rPh sb="8" eb="9">
      <t>タイ</t>
    </rPh>
    <rPh sb="12" eb="15">
      <t>ホジョキン</t>
    </rPh>
    <rPh sb="16" eb="17">
      <t>オオ</t>
    </rPh>
    <rPh sb="24" eb="26">
      <t>ネンド</t>
    </rPh>
    <rPh sb="32" eb="34">
      <t>ケイヒ</t>
    </rPh>
    <phoneticPr fontId="3"/>
  </si>
  <si>
    <t>加算取得による収益の微増。</t>
    <rPh sb="0" eb="4">
      <t>カサンシュトク</t>
    </rPh>
    <rPh sb="7" eb="9">
      <t>シュウエキ</t>
    </rPh>
    <rPh sb="10" eb="12">
      <t>ビゾウ</t>
    </rPh>
    <phoneticPr fontId="3"/>
  </si>
  <si>
    <t>特別養護老人ホーム「花の里」</t>
    <rPh sb="0" eb="6">
      <t>トクベツヨウゴロウジン</t>
    </rPh>
    <rPh sb="10" eb="11">
      <t>ハナ</t>
    </rPh>
    <rPh sb="12" eb="13">
      <t>サト</t>
    </rPh>
    <phoneticPr fontId="3"/>
  </si>
  <si>
    <t>ｺﾛﾅｳｨﾙｽ流行による入所制限等。また、ここ数年利用者の重度化が進んでいることもあってか、入所者の在籍期間が短く退所の件数が多く、どうしても空床期間ができてしまう。地域の待機者も減少の傾向あり。</t>
    <rPh sb="7" eb="9">
      <t>リュウコウ</t>
    </rPh>
    <rPh sb="12" eb="14">
      <t>ニュウショ</t>
    </rPh>
    <rPh sb="14" eb="16">
      <t>セイゲン</t>
    </rPh>
    <rPh sb="16" eb="17">
      <t>トウ</t>
    </rPh>
    <rPh sb="23" eb="25">
      <t>スウネン</t>
    </rPh>
    <rPh sb="25" eb="28">
      <t>リヨウシャ</t>
    </rPh>
    <rPh sb="29" eb="31">
      <t>ジュウド</t>
    </rPh>
    <rPh sb="31" eb="32">
      <t>カ</t>
    </rPh>
    <rPh sb="33" eb="34">
      <t>スス</t>
    </rPh>
    <rPh sb="46" eb="49">
      <t>ニュウショシャ</t>
    </rPh>
    <rPh sb="50" eb="52">
      <t>ザイセキ</t>
    </rPh>
    <rPh sb="52" eb="54">
      <t>キカン</t>
    </rPh>
    <rPh sb="55" eb="56">
      <t>ミジカ</t>
    </rPh>
    <rPh sb="57" eb="59">
      <t>タイショ</t>
    </rPh>
    <rPh sb="60" eb="62">
      <t>ケンスウ</t>
    </rPh>
    <rPh sb="63" eb="64">
      <t>オオ</t>
    </rPh>
    <rPh sb="71" eb="73">
      <t>クウショウ</t>
    </rPh>
    <rPh sb="73" eb="75">
      <t>キカン</t>
    </rPh>
    <rPh sb="83" eb="85">
      <t>チイキ</t>
    </rPh>
    <rPh sb="86" eb="89">
      <t>タイキシャ</t>
    </rPh>
    <rPh sb="90" eb="92">
      <t>ゲンショウ</t>
    </rPh>
    <rPh sb="93" eb="95">
      <t>ケイコウ</t>
    </rPh>
    <phoneticPr fontId="3"/>
  </si>
  <si>
    <t>ほぼ変化なし。</t>
    <rPh sb="2" eb="4">
      <t>ヘンカ</t>
    </rPh>
    <phoneticPr fontId="3"/>
  </si>
  <si>
    <t>収入の減少とﾏｽｸ、消毒液、感染対策備蓄品等の支出増加。</t>
    <rPh sb="0" eb="2">
      <t>シュウニュウ</t>
    </rPh>
    <rPh sb="3" eb="5">
      <t>ゲンショウ</t>
    </rPh>
    <rPh sb="10" eb="13">
      <t>ショウドクエキ</t>
    </rPh>
    <rPh sb="14" eb="16">
      <t>カンセン</t>
    </rPh>
    <rPh sb="16" eb="18">
      <t>タイサク</t>
    </rPh>
    <rPh sb="18" eb="21">
      <t>ビチクヒン</t>
    </rPh>
    <rPh sb="21" eb="22">
      <t>トウ</t>
    </rPh>
    <rPh sb="23" eb="25">
      <t>シシュツ</t>
    </rPh>
    <rPh sb="25" eb="27">
      <t>ゾウカ</t>
    </rPh>
    <phoneticPr fontId="3"/>
  </si>
  <si>
    <t>減</t>
    <rPh sb="0" eb="1">
      <t>ゲン</t>
    </rPh>
    <phoneticPr fontId="3"/>
  </si>
  <si>
    <t>続くｺﾛﾅ対策と4月にｸﾗｽﾀｰが発生したため、その間の入所制限と入院者の増加、退所者の増加が大きく影響。感染対策物品の支出増。光熱費、燃料費、他物品の高騰。人材不足に伴う人材確保（紹介・派遣・WEB掲載等）のための支出増加及び人件費の高騰。※ｸﾗｽﾀｰを原因とした退職も複数有、急な募集が必要</t>
    <rPh sb="0" eb="1">
      <t>ツヅ</t>
    </rPh>
    <rPh sb="5" eb="7">
      <t>タイサク</t>
    </rPh>
    <rPh sb="9" eb="10">
      <t>ガツ</t>
    </rPh>
    <rPh sb="17" eb="19">
      <t>ハッセイ</t>
    </rPh>
    <rPh sb="26" eb="27">
      <t>カン</t>
    </rPh>
    <rPh sb="128" eb="130">
      <t>ゲンイン</t>
    </rPh>
    <rPh sb="133" eb="135">
      <t>タイショク</t>
    </rPh>
    <rPh sb="136" eb="138">
      <t>フクスウ</t>
    </rPh>
    <rPh sb="138" eb="139">
      <t>アリ</t>
    </rPh>
    <rPh sb="140" eb="141">
      <t>キュウ</t>
    </rPh>
    <rPh sb="142" eb="144">
      <t>ボシュウ</t>
    </rPh>
    <rPh sb="145" eb="147">
      <t>ヒツヨウ</t>
    </rPh>
    <phoneticPr fontId="3"/>
  </si>
  <si>
    <t>ｺﾛﾅの影響も大きいが、それを除いたとしても価格高騰や人材確保などで安定した運営が非常に難しいものとなっている。介護職員の処遇改善は検討されるが、事業所自体の運営が安定しなければ根本的な解決にはならないと感じている。また、看護師ｹｱﾏﾈなど専門職や管理職となる職員が絶対的に不足している。そのような中で、加算を算定するにも資格者が必要であったり、複雑で時間を要するものが多く、人手不足の中では取り組みが難しい。基本報酬を改善すべきと考えます。より少子高齢化が深刻化する国において、介護施設も効率化や外国人労働者のかつよう等を考えざるをえないのはわかるが、人を相手にする事業であることを忘れてはならないと考える。果たしてｾﾝｻｰやｶﾒﾗ、ﾛﾎﾞｯﾄの導入、人員配置基準の緩和、頭数をそろえるだけの運営が利用者へのｻｰﾋﾞｽの質の向上や施設で働く人達がやりがいを感じ、介護の仕事に就こうち考える人が増えることにつながるのか疑問である。方向性が違っている気がしています。それぞれの地域の福祉計画（種瀬やｻｰﾋﾞｽの数等）を整理すると1つ1つのｻｰﾋﾞｽを充実させる方向に進むべきと考えます。ｺﾛﾅ対策にしても、介護施設は大変だとはいわれるものの放置状態と。</t>
    <rPh sb="4" eb="6">
      <t>エイキョウ</t>
    </rPh>
    <rPh sb="7" eb="8">
      <t>オオ</t>
    </rPh>
    <rPh sb="15" eb="16">
      <t>ノゾ</t>
    </rPh>
    <rPh sb="22" eb="26">
      <t>カカクコウトウ</t>
    </rPh>
    <rPh sb="27" eb="29">
      <t>ジンザイ</t>
    </rPh>
    <rPh sb="29" eb="31">
      <t>カクホ</t>
    </rPh>
    <rPh sb="34" eb="36">
      <t>アンテイ</t>
    </rPh>
    <rPh sb="38" eb="40">
      <t>ウンエイ</t>
    </rPh>
    <rPh sb="41" eb="43">
      <t>ヒジョウ</t>
    </rPh>
    <rPh sb="44" eb="45">
      <t>ムズカ</t>
    </rPh>
    <rPh sb="56" eb="60">
      <t>カイゴショクイン</t>
    </rPh>
    <rPh sb="61" eb="65">
      <t>ショグウカイゼン</t>
    </rPh>
    <rPh sb="66" eb="68">
      <t>ケントウ</t>
    </rPh>
    <rPh sb="73" eb="76">
      <t>ジギョウショ</t>
    </rPh>
    <rPh sb="76" eb="78">
      <t>ジタイ</t>
    </rPh>
    <rPh sb="79" eb="81">
      <t>ウンエイ</t>
    </rPh>
    <rPh sb="82" eb="84">
      <t>アンテイ</t>
    </rPh>
    <rPh sb="89" eb="91">
      <t>コンポン</t>
    </rPh>
    <rPh sb="91" eb="92">
      <t>テキ</t>
    </rPh>
    <rPh sb="93" eb="95">
      <t>カイケツ</t>
    </rPh>
    <rPh sb="102" eb="103">
      <t>カン</t>
    </rPh>
    <rPh sb="111" eb="114">
      <t>カンゴシ</t>
    </rPh>
    <rPh sb="120" eb="123">
      <t>センモンショク</t>
    </rPh>
    <rPh sb="124" eb="127">
      <t>カンリショク</t>
    </rPh>
    <rPh sb="130" eb="132">
      <t>ショクイン</t>
    </rPh>
    <rPh sb="133" eb="136">
      <t>ゼッタイテキ</t>
    </rPh>
    <rPh sb="137" eb="139">
      <t>フソク</t>
    </rPh>
    <rPh sb="149" eb="150">
      <t>ナカ</t>
    </rPh>
    <rPh sb="152" eb="154">
      <t>カサン</t>
    </rPh>
    <rPh sb="155" eb="157">
      <t>サンテイ</t>
    </rPh>
    <rPh sb="161" eb="164">
      <t>シカクシャ</t>
    </rPh>
    <rPh sb="165" eb="167">
      <t>ヒツヨウ</t>
    </rPh>
    <rPh sb="173" eb="175">
      <t>フクザツ</t>
    </rPh>
    <rPh sb="176" eb="178">
      <t>ジカン</t>
    </rPh>
    <rPh sb="179" eb="180">
      <t>ヨウ</t>
    </rPh>
    <rPh sb="185" eb="186">
      <t>オオ</t>
    </rPh>
    <rPh sb="188" eb="192">
      <t>ヒトデブソク</t>
    </rPh>
    <rPh sb="193" eb="194">
      <t>ナカ</t>
    </rPh>
    <rPh sb="196" eb="197">
      <t>ト</t>
    </rPh>
    <rPh sb="198" eb="199">
      <t>ク</t>
    </rPh>
    <rPh sb="201" eb="202">
      <t>ムズカ</t>
    </rPh>
    <rPh sb="205" eb="209">
      <t>キホンホウシュウ</t>
    </rPh>
    <rPh sb="210" eb="212">
      <t>カイゼン</t>
    </rPh>
    <rPh sb="216" eb="217">
      <t>カンガ</t>
    </rPh>
    <rPh sb="223" eb="228">
      <t>ショウシコウレイカ</t>
    </rPh>
    <rPh sb="229" eb="232">
      <t>シンコクカ</t>
    </rPh>
    <rPh sb="234" eb="235">
      <t>クニ</t>
    </rPh>
    <rPh sb="240" eb="244">
      <t>カイゴシセツ</t>
    </rPh>
    <rPh sb="245" eb="248">
      <t>コウリツカ</t>
    </rPh>
    <rPh sb="249" eb="252">
      <t>ガイコクジン</t>
    </rPh>
    <rPh sb="252" eb="255">
      <t>ロウドウシャ</t>
    </rPh>
    <rPh sb="260" eb="261">
      <t>トウ</t>
    </rPh>
    <rPh sb="262" eb="263">
      <t>カンガ</t>
    </rPh>
    <rPh sb="277" eb="278">
      <t>ヒト</t>
    </rPh>
    <rPh sb="279" eb="281">
      <t>アイテ</t>
    </rPh>
    <rPh sb="284" eb="286">
      <t>ジギョウ</t>
    </rPh>
    <rPh sb="292" eb="293">
      <t>ワス</t>
    </rPh>
    <rPh sb="301" eb="302">
      <t>カンガ</t>
    </rPh>
    <rPh sb="305" eb="306">
      <t>ハ</t>
    </rPh>
    <rPh sb="324" eb="326">
      <t>ドウニュウ</t>
    </rPh>
    <rPh sb="327" eb="329">
      <t>ジンイン</t>
    </rPh>
    <rPh sb="329" eb="331">
      <t>ハイチ</t>
    </rPh>
    <rPh sb="331" eb="333">
      <t>キジュン</t>
    </rPh>
    <rPh sb="334" eb="336">
      <t>カンワ</t>
    </rPh>
    <rPh sb="337" eb="339">
      <t>アタマカズ</t>
    </rPh>
    <rPh sb="347" eb="349">
      <t>ウンエイ</t>
    </rPh>
    <rPh sb="350" eb="353">
      <t>リヨウシャ</t>
    </rPh>
    <rPh sb="361" eb="362">
      <t>シツ</t>
    </rPh>
    <rPh sb="363" eb="365">
      <t>コウジョウ</t>
    </rPh>
    <rPh sb="366" eb="368">
      <t>シセツ</t>
    </rPh>
    <rPh sb="369" eb="370">
      <t>ハタラ</t>
    </rPh>
    <rPh sb="371" eb="372">
      <t>ヒト</t>
    </rPh>
    <rPh sb="372" eb="373">
      <t>タチ</t>
    </rPh>
    <rPh sb="379" eb="380">
      <t>カン</t>
    </rPh>
    <rPh sb="382" eb="384">
      <t>カイゴ</t>
    </rPh>
    <rPh sb="385" eb="387">
      <t>シゴト</t>
    </rPh>
    <rPh sb="388" eb="389">
      <t>ツ</t>
    </rPh>
    <rPh sb="392" eb="393">
      <t>カンガ</t>
    </rPh>
    <rPh sb="395" eb="396">
      <t>ヒト</t>
    </rPh>
    <rPh sb="397" eb="398">
      <t>フ</t>
    </rPh>
    <rPh sb="409" eb="411">
      <t>ギモン</t>
    </rPh>
    <rPh sb="415" eb="418">
      <t>ホウコウセイ</t>
    </rPh>
    <rPh sb="419" eb="420">
      <t>チガ</t>
    </rPh>
    <rPh sb="424" eb="425">
      <t>キ</t>
    </rPh>
    <rPh sb="437" eb="439">
      <t>チイキ</t>
    </rPh>
    <phoneticPr fontId="3"/>
  </si>
  <si>
    <t>特別養護老人ホーム「外房」　</t>
    <rPh sb="0" eb="6">
      <t>トクベツヨウゴロウジン</t>
    </rPh>
    <rPh sb="10" eb="12">
      <t>ソトボウ</t>
    </rPh>
    <phoneticPr fontId="3"/>
  </si>
  <si>
    <t>御宿町</t>
    <rPh sb="0" eb="3">
      <t>オンジュクマチ</t>
    </rPh>
    <phoneticPr fontId="3"/>
  </si>
  <si>
    <t>比較的にR3年が入院、退所者が少なかった。</t>
    <rPh sb="0" eb="3">
      <t>ヒカクテキ</t>
    </rPh>
    <rPh sb="6" eb="7">
      <t>ネン</t>
    </rPh>
    <rPh sb="8" eb="10">
      <t>ニュウイン</t>
    </rPh>
    <rPh sb="11" eb="13">
      <t>タイショ</t>
    </rPh>
    <rPh sb="13" eb="14">
      <t>シャ</t>
    </rPh>
    <rPh sb="15" eb="16">
      <t>スク</t>
    </rPh>
    <phoneticPr fontId="3"/>
  </si>
  <si>
    <t>退職者がいたため。</t>
    <rPh sb="0" eb="3">
      <t>タイショクシャ</t>
    </rPh>
    <phoneticPr fontId="3"/>
  </si>
  <si>
    <t>収支差額により増となった。</t>
    <rPh sb="0" eb="2">
      <t>シュウシ</t>
    </rPh>
    <rPh sb="2" eb="4">
      <t>サガク</t>
    </rPh>
    <rPh sb="7" eb="8">
      <t>ゾウ</t>
    </rPh>
    <phoneticPr fontId="3"/>
  </si>
  <si>
    <t>ｺﾛﾅ禍であるが、受け入れまでの対応について検査感染対策の対応が浸透し受入れが緩和され対応にも慣れてきた。</t>
    <rPh sb="3" eb="4">
      <t>カ</t>
    </rPh>
    <rPh sb="9" eb="10">
      <t>ウ</t>
    </rPh>
    <rPh sb="11" eb="12">
      <t>イ</t>
    </rPh>
    <rPh sb="16" eb="18">
      <t>タイオウ</t>
    </rPh>
    <rPh sb="22" eb="24">
      <t>ケンサ</t>
    </rPh>
    <rPh sb="24" eb="28">
      <t>カンセンタイサク</t>
    </rPh>
    <rPh sb="29" eb="31">
      <t>タイオウ</t>
    </rPh>
    <rPh sb="32" eb="34">
      <t>シントウ</t>
    </rPh>
    <rPh sb="35" eb="37">
      <t>ウケイレ</t>
    </rPh>
    <rPh sb="39" eb="41">
      <t>カンワ</t>
    </rPh>
    <rPh sb="43" eb="45">
      <t>タイオウ</t>
    </rPh>
    <rPh sb="47" eb="48">
      <t>ナ</t>
    </rPh>
    <phoneticPr fontId="3"/>
  </si>
  <si>
    <t>特別養護老人ホーム「久遠苑」</t>
    <rPh sb="0" eb="6">
      <t>トクベツヨウゴロウジン</t>
    </rPh>
    <rPh sb="10" eb="12">
      <t>クオン</t>
    </rPh>
    <rPh sb="12" eb="13">
      <t>エン</t>
    </rPh>
    <phoneticPr fontId="3"/>
  </si>
  <si>
    <t>我孫子市</t>
    <rPh sb="0" eb="4">
      <t>アビコシ</t>
    </rPh>
    <phoneticPr fontId="3"/>
  </si>
  <si>
    <t>R3年8月に食費の引き上げがあったため。</t>
    <rPh sb="2" eb="3">
      <t>ネン</t>
    </rPh>
    <rPh sb="4" eb="5">
      <t>ガツ</t>
    </rPh>
    <rPh sb="6" eb="8">
      <t>ショクヒ</t>
    </rPh>
    <rPh sb="9" eb="10">
      <t>ヒ</t>
    </rPh>
    <rPh sb="11" eb="12">
      <t>ア</t>
    </rPh>
    <phoneticPr fontId="3"/>
  </si>
  <si>
    <t>職員数増。残業代増（ｸﾗｽﾀｰ対応等）</t>
    <rPh sb="0" eb="2">
      <t>ショクイン</t>
    </rPh>
    <rPh sb="2" eb="4">
      <t>スウゾウ</t>
    </rPh>
    <rPh sb="5" eb="8">
      <t>ザンギョウダイ</t>
    </rPh>
    <rPh sb="8" eb="9">
      <t>ゾウ</t>
    </rPh>
    <rPh sb="15" eb="17">
      <t>タイオウ</t>
    </rPh>
    <rPh sb="17" eb="18">
      <t>トウ</t>
    </rPh>
    <phoneticPr fontId="3"/>
  </si>
  <si>
    <t>ｸﾗｽﾀｰの発生により新規受入を中止するなどにより、稼働率が低下し、収入が減少している。ｺﾛﾅに関する業務量の増加により人件費が増加している。水道光熱費の高騰、食材費及び消耗品の値上がりなどにより事業費事務費が増加している。</t>
    <rPh sb="6" eb="8">
      <t>ハッセイ</t>
    </rPh>
    <rPh sb="11" eb="13">
      <t>シンキ</t>
    </rPh>
    <rPh sb="13" eb="15">
      <t>ウケイレ</t>
    </rPh>
    <rPh sb="16" eb="18">
      <t>チュウシ</t>
    </rPh>
    <rPh sb="26" eb="29">
      <t>カドウリツ</t>
    </rPh>
    <rPh sb="30" eb="32">
      <t>テイカ</t>
    </rPh>
    <rPh sb="34" eb="36">
      <t>シュウニュウ</t>
    </rPh>
    <rPh sb="37" eb="39">
      <t>ゲンショウ</t>
    </rPh>
    <rPh sb="48" eb="49">
      <t>カン</t>
    </rPh>
    <rPh sb="51" eb="54">
      <t>ギョウムリョウ</t>
    </rPh>
    <rPh sb="55" eb="57">
      <t>ゾウカ</t>
    </rPh>
    <rPh sb="60" eb="63">
      <t>ジンケンヒ</t>
    </rPh>
    <rPh sb="64" eb="66">
      <t>ゾウカ</t>
    </rPh>
    <rPh sb="71" eb="76">
      <t>スイドウコウネツヒ</t>
    </rPh>
    <rPh sb="77" eb="79">
      <t>コウトウ</t>
    </rPh>
    <rPh sb="80" eb="83">
      <t>ショクザイヒ</t>
    </rPh>
    <rPh sb="83" eb="84">
      <t>オヨ</t>
    </rPh>
    <rPh sb="85" eb="88">
      <t>ショウモウヒン</t>
    </rPh>
    <rPh sb="89" eb="91">
      <t>ネア</t>
    </rPh>
    <rPh sb="98" eb="101">
      <t>ジギョウヒ</t>
    </rPh>
    <rPh sb="101" eb="104">
      <t>ジムヒ</t>
    </rPh>
    <rPh sb="105" eb="107">
      <t>ゾウカ</t>
    </rPh>
    <phoneticPr fontId="3"/>
  </si>
  <si>
    <t>特別養護老人ホーム「桐花苑」</t>
    <rPh sb="0" eb="6">
      <t>トクベツヨウゴロウジン</t>
    </rPh>
    <rPh sb="10" eb="12">
      <t>トウカ</t>
    </rPh>
    <rPh sb="12" eb="13">
      <t>エン</t>
    </rPh>
    <phoneticPr fontId="3"/>
  </si>
  <si>
    <t>千葉市花見川区</t>
    <rPh sb="0" eb="3">
      <t>チバシ</t>
    </rPh>
    <rPh sb="3" eb="7">
      <t>ハナミガワク</t>
    </rPh>
    <phoneticPr fontId="3"/>
  </si>
  <si>
    <t>3級地</t>
    <rPh sb="1" eb="3">
      <t>キュウチ</t>
    </rPh>
    <phoneticPr fontId="3"/>
  </si>
  <si>
    <t>微増だが2年間稼働率低下。</t>
    <rPh sb="0" eb="2">
      <t>ビゾウ</t>
    </rPh>
    <rPh sb="5" eb="7">
      <t>ネンカン</t>
    </rPh>
    <rPh sb="7" eb="10">
      <t>カドウリツ</t>
    </rPh>
    <rPh sb="10" eb="12">
      <t>テイカ</t>
    </rPh>
    <phoneticPr fontId="3"/>
  </si>
  <si>
    <t>派遣職員費用による。</t>
    <rPh sb="0" eb="2">
      <t>ハケン</t>
    </rPh>
    <rPh sb="2" eb="4">
      <t>ショクイン</t>
    </rPh>
    <rPh sb="4" eb="6">
      <t>ヒヨウ</t>
    </rPh>
    <phoneticPr fontId="3"/>
  </si>
  <si>
    <t>2年間収入減によるもの。</t>
    <rPh sb="1" eb="3">
      <t>ネンカン</t>
    </rPh>
    <rPh sb="3" eb="5">
      <t>シュウニュウ</t>
    </rPh>
    <rPh sb="5" eb="6">
      <t>ゲン</t>
    </rPh>
    <phoneticPr fontId="3"/>
  </si>
  <si>
    <t>新型ｺﾛﾅｳｨﾙｽのｸﾗｽﾀｰがあり稼働率が下がったため。</t>
    <rPh sb="0" eb="2">
      <t>シンガタ</t>
    </rPh>
    <rPh sb="18" eb="21">
      <t>カドウリツ</t>
    </rPh>
    <rPh sb="22" eb="23">
      <t>サ</t>
    </rPh>
    <phoneticPr fontId="3"/>
  </si>
  <si>
    <t>九十九里ﾎｰﾑ山田特別養護老人ホーム</t>
    <rPh sb="0" eb="4">
      <t>クジュウクリ</t>
    </rPh>
    <rPh sb="7" eb="9">
      <t>ヤマダ</t>
    </rPh>
    <rPh sb="9" eb="15">
      <t>トクベツヨウゴロウジン</t>
    </rPh>
    <phoneticPr fontId="3"/>
  </si>
  <si>
    <t>香取市</t>
    <rPh sb="0" eb="3">
      <t>カトリシ</t>
    </rPh>
    <phoneticPr fontId="3"/>
  </si>
  <si>
    <t>ｺﾛﾅによる入所者受入等</t>
    <rPh sb="6" eb="9">
      <t>ニュウショシャ</t>
    </rPh>
    <rPh sb="9" eb="11">
      <t>ウケイレ</t>
    </rPh>
    <rPh sb="11" eb="12">
      <t>トウ</t>
    </rPh>
    <phoneticPr fontId="3"/>
  </si>
  <si>
    <t>退職者増</t>
    <rPh sb="0" eb="3">
      <t>タイショクシャ</t>
    </rPh>
    <rPh sb="3" eb="4">
      <t>ゾウ</t>
    </rPh>
    <phoneticPr fontId="3"/>
  </si>
  <si>
    <t>費用減</t>
    <rPh sb="0" eb="2">
      <t>ヒヨウ</t>
    </rPh>
    <rPh sb="2" eb="3">
      <t>ゲン</t>
    </rPh>
    <phoneticPr fontId="3"/>
  </si>
  <si>
    <t>ｺﾛﾅの影響で入所を慎重に進めたので収益は減っているのに対して、保健衛生費、光熱費、通信費、食品費等は増えいる。</t>
    <rPh sb="4" eb="6">
      <t>エイキョウ</t>
    </rPh>
    <rPh sb="7" eb="9">
      <t>ニュウショ</t>
    </rPh>
    <rPh sb="10" eb="12">
      <t>シンチョウ</t>
    </rPh>
    <rPh sb="13" eb="14">
      <t>スス</t>
    </rPh>
    <rPh sb="18" eb="20">
      <t>シュウエキ</t>
    </rPh>
    <rPh sb="21" eb="22">
      <t>ヘ</t>
    </rPh>
    <rPh sb="28" eb="29">
      <t>タイ</t>
    </rPh>
    <rPh sb="32" eb="34">
      <t>ホケン</t>
    </rPh>
    <rPh sb="34" eb="36">
      <t>エイセイ</t>
    </rPh>
    <rPh sb="36" eb="37">
      <t>ヒ</t>
    </rPh>
    <rPh sb="38" eb="41">
      <t>コウネツヒ</t>
    </rPh>
    <rPh sb="42" eb="45">
      <t>ツウシンヒ</t>
    </rPh>
    <rPh sb="46" eb="48">
      <t>ショクヒン</t>
    </rPh>
    <rPh sb="48" eb="49">
      <t>ヒ</t>
    </rPh>
    <rPh sb="49" eb="50">
      <t>ナド</t>
    </rPh>
    <rPh sb="51" eb="52">
      <t>フ</t>
    </rPh>
    <phoneticPr fontId="3"/>
  </si>
  <si>
    <t>看護師や介護士等人材不足のため、人員に関連する加算の緩和。</t>
    <rPh sb="0" eb="3">
      <t>カンゴシ</t>
    </rPh>
    <rPh sb="4" eb="6">
      <t>カイゴ</t>
    </rPh>
    <rPh sb="6" eb="7">
      <t>シ</t>
    </rPh>
    <rPh sb="7" eb="8">
      <t>トウ</t>
    </rPh>
    <rPh sb="8" eb="10">
      <t>ジンザイ</t>
    </rPh>
    <rPh sb="10" eb="12">
      <t>フソク</t>
    </rPh>
    <rPh sb="16" eb="18">
      <t>ジンイン</t>
    </rPh>
    <rPh sb="19" eb="21">
      <t>カンレン</t>
    </rPh>
    <rPh sb="23" eb="25">
      <t>カサン</t>
    </rPh>
    <rPh sb="26" eb="28">
      <t>カンワ</t>
    </rPh>
    <phoneticPr fontId="3"/>
  </si>
  <si>
    <t>特別養護老人ホーム「菜の花苑」</t>
    <rPh sb="0" eb="6">
      <t>トクベツヨウゴロウジン</t>
    </rPh>
    <rPh sb="10" eb="11">
      <t>ナ</t>
    </rPh>
    <rPh sb="12" eb="13">
      <t>ハナ</t>
    </rPh>
    <rPh sb="13" eb="14">
      <t>エン</t>
    </rPh>
    <phoneticPr fontId="3"/>
  </si>
  <si>
    <t>千葉市</t>
    <rPh sb="0" eb="3">
      <t>チバシ</t>
    </rPh>
    <phoneticPr fontId="3"/>
  </si>
  <si>
    <t>入院者数増加。</t>
    <rPh sb="0" eb="2">
      <t>ニュウイン</t>
    </rPh>
    <rPh sb="2" eb="3">
      <t>シャ</t>
    </rPh>
    <rPh sb="3" eb="4">
      <t>スウ</t>
    </rPh>
    <rPh sb="4" eb="6">
      <t>ゾウカ</t>
    </rPh>
    <phoneticPr fontId="3"/>
  </si>
  <si>
    <t>派遣ｽﾀｯﾌ減少</t>
    <rPh sb="0" eb="2">
      <t>ハケン</t>
    </rPh>
    <rPh sb="6" eb="8">
      <t>ゲンショウ</t>
    </rPh>
    <phoneticPr fontId="3"/>
  </si>
  <si>
    <t>退所の空床を埋めるのに時間がかかった。入院者増。</t>
    <rPh sb="0" eb="2">
      <t>タイショ</t>
    </rPh>
    <rPh sb="3" eb="5">
      <t>クウショウ</t>
    </rPh>
    <rPh sb="6" eb="7">
      <t>ウ</t>
    </rPh>
    <rPh sb="11" eb="13">
      <t>ジカン</t>
    </rPh>
    <rPh sb="19" eb="21">
      <t>ニュウイン</t>
    </rPh>
    <rPh sb="21" eb="22">
      <t>シャ</t>
    </rPh>
    <rPh sb="22" eb="23">
      <t>ゾウ</t>
    </rPh>
    <phoneticPr fontId="3"/>
  </si>
  <si>
    <t>特別養護老人ホーム「菜の花苑」ﾕﾆｯﾄ型</t>
    <rPh sb="0" eb="6">
      <t>トクベツヨウゴロウジン</t>
    </rPh>
    <rPh sb="10" eb="11">
      <t>ナ</t>
    </rPh>
    <rPh sb="12" eb="13">
      <t>ハナ</t>
    </rPh>
    <rPh sb="13" eb="14">
      <t>エン</t>
    </rPh>
    <rPh sb="19" eb="20">
      <t>ガタ</t>
    </rPh>
    <phoneticPr fontId="3"/>
  </si>
  <si>
    <t>正職員増員</t>
    <rPh sb="0" eb="3">
      <t>セイショクイン</t>
    </rPh>
    <rPh sb="3" eb="5">
      <t>ゾウイン</t>
    </rPh>
    <phoneticPr fontId="3"/>
  </si>
  <si>
    <t>人件費増。入院者増。</t>
    <rPh sb="0" eb="3">
      <t>ジンケンヒ</t>
    </rPh>
    <rPh sb="3" eb="4">
      <t>ゾウ</t>
    </rPh>
    <rPh sb="5" eb="8">
      <t>ニュウインシャ</t>
    </rPh>
    <rPh sb="8" eb="9">
      <t>ゾウ</t>
    </rPh>
    <phoneticPr fontId="3"/>
  </si>
  <si>
    <t>特別養護老人ホーム「市原園」</t>
    <rPh sb="0" eb="6">
      <t>トクベツヨウゴロウジン</t>
    </rPh>
    <rPh sb="10" eb="12">
      <t>イチハラ</t>
    </rPh>
    <rPh sb="12" eb="13">
      <t>エン</t>
    </rPh>
    <phoneticPr fontId="3"/>
  </si>
  <si>
    <t>市原市</t>
    <rPh sb="0" eb="3">
      <t>イチハラシ</t>
    </rPh>
    <phoneticPr fontId="3"/>
  </si>
  <si>
    <t>新型ｺﾛﾅｳｨﾙｽ感染症の影響と介護保険負担限度額の改定で増額となった。</t>
    <rPh sb="0" eb="2">
      <t>シンガタ</t>
    </rPh>
    <rPh sb="9" eb="12">
      <t>カンセンショウ</t>
    </rPh>
    <rPh sb="13" eb="15">
      <t>エイキョウ</t>
    </rPh>
    <rPh sb="16" eb="18">
      <t>カイゴ</t>
    </rPh>
    <rPh sb="18" eb="20">
      <t>ホケン</t>
    </rPh>
    <rPh sb="20" eb="25">
      <t>フタンゲンドガク</t>
    </rPh>
    <rPh sb="26" eb="28">
      <t>カイテイ</t>
    </rPh>
    <rPh sb="29" eb="31">
      <t>ゾウガク</t>
    </rPh>
    <phoneticPr fontId="3"/>
  </si>
  <si>
    <t>正社員の入職があり、人員が増えた事。</t>
    <rPh sb="0" eb="3">
      <t>セイシャイン</t>
    </rPh>
    <rPh sb="4" eb="6">
      <t>ニュウショク</t>
    </rPh>
    <rPh sb="10" eb="12">
      <t>ジンイン</t>
    </rPh>
    <rPh sb="13" eb="14">
      <t>フ</t>
    </rPh>
    <rPh sb="16" eb="17">
      <t>コト</t>
    </rPh>
    <phoneticPr fontId="3"/>
  </si>
  <si>
    <t>人件費・水道光熱費・保守料・業務委託費が増え、ｺﾛﾅ支援給付金が終了した。</t>
    <rPh sb="0" eb="3">
      <t>ジンケンヒ</t>
    </rPh>
    <rPh sb="4" eb="9">
      <t>スイドウコウネツヒ</t>
    </rPh>
    <rPh sb="10" eb="12">
      <t>ホシュ</t>
    </rPh>
    <rPh sb="12" eb="13">
      <t>リョウ</t>
    </rPh>
    <rPh sb="14" eb="19">
      <t>ギョウムイタクヒ</t>
    </rPh>
    <rPh sb="20" eb="21">
      <t>フ</t>
    </rPh>
    <rPh sb="26" eb="28">
      <t>シエン</t>
    </rPh>
    <rPh sb="28" eb="31">
      <t>キュウフキン</t>
    </rPh>
    <rPh sb="32" eb="34">
      <t>シュウリョウ</t>
    </rPh>
    <phoneticPr fontId="3"/>
  </si>
  <si>
    <t>老人ﾎｰﾑで勤務している職員は、介護職員だけでは運営できないので、管理者・生活相談員・介護支援専門員・栄養士・事務員、即ちその他の職員（介護に間接的に関わる職員）の賃金改善の検討をR6年度の改正に盛り込んで欲しいのと、介護保険施設以外の福祉施設、福祉ｻｰﾋﾞｽも日々新型ｺﾛﾅｳｨﾙｽ感染対策に一生懸命携わっていますので介護保険施設同等の支援金の拡充をぜひお願い申し上げます。</t>
    <rPh sb="0" eb="2">
      <t>ロウジン</t>
    </rPh>
    <rPh sb="6" eb="8">
      <t>キンム</t>
    </rPh>
    <rPh sb="12" eb="14">
      <t>ショクイン</t>
    </rPh>
    <rPh sb="16" eb="20">
      <t>カイゴショクイン</t>
    </rPh>
    <rPh sb="24" eb="26">
      <t>ウンエイ</t>
    </rPh>
    <rPh sb="33" eb="36">
      <t>カンリシャ</t>
    </rPh>
    <rPh sb="37" eb="42">
      <t>セイカツソウダンイン</t>
    </rPh>
    <rPh sb="43" eb="50">
      <t>カイゴシエンセンモンイン</t>
    </rPh>
    <rPh sb="51" eb="54">
      <t>エイヨウシ</t>
    </rPh>
    <rPh sb="55" eb="58">
      <t>ジムイン</t>
    </rPh>
    <rPh sb="59" eb="60">
      <t>ソク</t>
    </rPh>
    <rPh sb="63" eb="64">
      <t>タ</t>
    </rPh>
    <rPh sb="65" eb="67">
      <t>ショクイン</t>
    </rPh>
    <rPh sb="68" eb="70">
      <t>カイゴ</t>
    </rPh>
    <rPh sb="71" eb="74">
      <t>カンセツテキ</t>
    </rPh>
    <rPh sb="75" eb="76">
      <t>カカ</t>
    </rPh>
    <rPh sb="78" eb="80">
      <t>ショクイン</t>
    </rPh>
    <rPh sb="82" eb="84">
      <t>チンギン</t>
    </rPh>
    <rPh sb="84" eb="86">
      <t>カイゼン</t>
    </rPh>
    <rPh sb="87" eb="89">
      <t>ケントウ</t>
    </rPh>
    <rPh sb="92" eb="94">
      <t>ネンド</t>
    </rPh>
    <rPh sb="95" eb="97">
      <t>カイセイ</t>
    </rPh>
    <rPh sb="98" eb="99">
      <t>モ</t>
    </rPh>
    <rPh sb="100" eb="101">
      <t>コ</t>
    </rPh>
    <rPh sb="103" eb="104">
      <t>ホ</t>
    </rPh>
    <rPh sb="109" eb="113">
      <t>カイゴホケン</t>
    </rPh>
    <rPh sb="113" eb="115">
      <t>シセツ</t>
    </rPh>
    <rPh sb="115" eb="117">
      <t>イガイ</t>
    </rPh>
    <rPh sb="118" eb="120">
      <t>フクシ</t>
    </rPh>
    <rPh sb="120" eb="122">
      <t>シセツ</t>
    </rPh>
    <rPh sb="123" eb="125">
      <t>フクシ</t>
    </rPh>
    <rPh sb="131" eb="133">
      <t>ヒビ</t>
    </rPh>
    <rPh sb="133" eb="135">
      <t>シンガタ</t>
    </rPh>
    <rPh sb="142" eb="146">
      <t>カンセンタイサク</t>
    </rPh>
    <rPh sb="147" eb="151">
      <t>イッショウケンメイ</t>
    </rPh>
    <rPh sb="151" eb="152">
      <t>タズサ</t>
    </rPh>
    <rPh sb="160" eb="164">
      <t>カイゴホケン</t>
    </rPh>
    <rPh sb="164" eb="166">
      <t>シセツ</t>
    </rPh>
    <phoneticPr fontId="3"/>
  </si>
  <si>
    <t>前年度より、入院者増が少ないため。</t>
    <rPh sb="0" eb="3">
      <t>ゼンネンド</t>
    </rPh>
    <rPh sb="6" eb="10">
      <t>ニュウインシャゾウ</t>
    </rPh>
    <rPh sb="11" eb="12">
      <t>スク</t>
    </rPh>
    <phoneticPr fontId="3"/>
  </si>
  <si>
    <t>特別養護老人ホーム「市川三愛」</t>
    <rPh sb="0" eb="6">
      <t>トクベツヨウゴロウジン</t>
    </rPh>
    <rPh sb="10" eb="12">
      <t>イチカワ</t>
    </rPh>
    <rPh sb="12" eb="14">
      <t>サンアイ</t>
    </rPh>
    <phoneticPr fontId="3"/>
  </si>
  <si>
    <t>入所者数増のため。</t>
    <rPh sb="0" eb="3">
      <t>ニュウショシャ</t>
    </rPh>
    <rPh sb="3" eb="4">
      <t>スウ</t>
    </rPh>
    <rPh sb="4" eb="5">
      <t>ゾウ</t>
    </rPh>
    <phoneticPr fontId="3"/>
  </si>
  <si>
    <t>職員数減のため。</t>
    <rPh sb="0" eb="2">
      <t>ショクイン</t>
    </rPh>
    <rPh sb="2" eb="3">
      <t>スウ</t>
    </rPh>
    <rPh sb="3" eb="4">
      <t>ゲン</t>
    </rPh>
    <phoneticPr fontId="3"/>
  </si>
  <si>
    <t>収入増、支出減のため。</t>
    <rPh sb="0" eb="2">
      <t>シュウニュウ</t>
    </rPh>
    <rPh sb="2" eb="3">
      <t>ゾウ</t>
    </rPh>
    <rPh sb="4" eb="6">
      <t>シシュツ</t>
    </rPh>
    <rPh sb="6" eb="7">
      <t>ゲン</t>
    </rPh>
    <phoneticPr fontId="3"/>
  </si>
  <si>
    <t>介護施設や事業所が安定した経営を行えて、なた賃金の動向を踏まえ、介護の疾の向上が出来るような改正を望みます。</t>
    <rPh sb="0" eb="4">
      <t>カイゴシセツ</t>
    </rPh>
    <rPh sb="5" eb="8">
      <t>ジギョウショ</t>
    </rPh>
    <rPh sb="9" eb="11">
      <t>アンテイ</t>
    </rPh>
    <rPh sb="13" eb="15">
      <t>ケイエイ</t>
    </rPh>
    <rPh sb="16" eb="17">
      <t>オコナ</t>
    </rPh>
    <rPh sb="22" eb="24">
      <t>チンギン</t>
    </rPh>
    <rPh sb="25" eb="27">
      <t>ドウコウ</t>
    </rPh>
    <rPh sb="28" eb="29">
      <t>フ</t>
    </rPh>
    <rPh sb="32" eb="34">
      <t>カイゴ</t>
    </rPh>
    <rPh sb="35" eb="36">
      <t>シツ</t>
    </rPh>
    <rPh sb="37" eb="39">
      <t>コウジョウ</t>
    </rPh>
    <rPh sb="40" eb="42">
      <t>デキ</t>
    </rPh>
    <rPh sb="46" eb="48">
      <t>カイセイ</t>
    </rPh>
    <rPh sb="49" eb="50">
      <t>ノゾ</t>
    </rPh>
    <phoneticPr fontId="3"/>
  </si>
  <si>
    <t>社会福祉法人富裕会　　　　　　　　　　特別養護老人ホーム「実恵園」</t>
    <rPh sb="0" eb="6">
      <t>シャカイフクシホウジン</t>
    </rPh>
    <rPh sb="6" eb="7">
      <t>トミ</t>
    </rPh>
    <rPh sb="7" eb="8">
      <t>ユウ</t>
    </rPh>
    <rPh sb="8" eb="9">
      <t>カイ</t>
    </rPh>
    <rPh sb="19" eb="25">
      <t>トクベツヨウゴロウジン</t>
    </rPh>
    <rPh sb="29" eb="30">
      <t>ミ</t>
    </rPh>
    <rPh sb="30" eb="31">
      <t>ケイ</t>
    </rPh>
    <rPh sb="31" eb="32">
      <t>エン</t>
    </rPh>
    <phoneticPr fontId="3"/>
  </si>
  <si>
    <t>茂原市</t>
    <rPh sb="0" eb="3">
      <t>モバラシ</t>
    </rPh>
    <phoneticPr fontId="3"/>
  </si>
  <si>
    <t>6級地</t>
    <rPh sb="1" eb="3">
      <t>キュウチ</t>
    </rPh>
    <phoneticPr fontId="3"/>
  </si>
  <si>
    <t>従来型</t>
    <rPh sb="0" eb="3">
      <t>ジュウライガタ</t>
    </rPh>
    <phoneticPr fontId="3"/>
  </si>
  <si>
    <t>利用者負担金収益（公費）分増による。</t>
    <rPh sb="0" eb="3">
      <t>リヨウシャ</t>
    </rPh>
    <rPh sb="3" eb="8">
      <t>フタンキンシュウエキ</t>
    </rPh>
    <rPh sb="9" eb="11">
      <t>コウヒ</t>
    </rPh>
    <rPh sb="12" eb="13">
      <t>ブン</t>
    </rPh>
    <rPh sb="13" eb="14">
      <t>ゾウ</t>
    </rPh>
    <phoneticPr fontId="3"/>
  </si>
  <si>
    <t>介護職員増及び定期昇給、一時金施設負担分による。</t>
    <rPh sb="0" eb="4">
      <t>カイゴショクイン</t>
    </rPh>
    <rPh sb="4" eb="5">
      <t>ゾウ</t>
    </rPh>
    <rPh sb="5" eb="6">
      <t>オヨ</t>
    </rPh>
    <rPh sb="7" eb="11">
      <t>テイキショウキュウ</t>
    </rPh>
    <rPh sb="12" eb="14">
      <t>イチジ</t>
    </rPh>
    <rPh sb="14" eb="15">
      <t>キン</t>
    </rPh>
    <rPh sb="15" eb="19">
      <t>シセツフタン</t>
    </rPh>
    <rPh sb="19" eb="20">
      <t>ブン</t>
    </rPh>
    <phoneticPr fontId="3"/>
  </si>
  <si>
    <t>ｻｰﾋﾞｽ活動増減差額増による。</t>
    <rPh sb="5" eb="7">
      <t>カツドウ</t>
    </rPh>
    <rPh sb="7" eb="9">
      <t>ゾウゲン</t>
    </rPh>
    <rPh sb="9" eb="11">
      <t>サガク</t>
    </rPh>
    <rPh sb="11" eb="12">
      <t>ゾウ</t>
    </rPh>
    <phoneticPr fontId="3"/>
  </si>
  <si>
    <t>新型ｺﾛﾅｳｨﾙｽ感染症に伴う、近隣の病院・老健等での感染者及びｸﾗｽﾀｰの発生により新規入所者の円滑な確保が困難な確保が困難な状況。電気代や燃料費の値上げ、事業費（紙ｵﾑﾂ、保健衛生費、食材等）の値上げによる、費用全般の増加。最低賃金の31円増により人件費の増大。</t>
    <rPh sb="9" eb="12">
      <t>カンセンショウ</t>
    </rPh>
    <rPh sb="13" eb="14">
      <t>トモナ</t>
    </rPh>
    <rPh sb="16" eb="18">
      <t>キンリン</t>
    </rPh>
    <rPh sb="19" eb="21">
      <t>ビョウイン</t>
    </rPh>
    <rPh sb="22" eb="24">
      <t>ロウケン</t>
    </rPh>
    <rPh sb="24" eb="25">
      <t>トウ</t>
    </rPh>
    <phoneticPr fontId="3"/>
  </si>
  <si>
    <t>物価の値上がりに見合った適正な介護報酬にして頂きたい。介護職員の処遇改善、特定処遇改善、ﾍﾞｰｽｱｯﾌﾟ等に関しては、利用人数の確保が前提となり介護報酬に反映されるので、利用人数が少ないとその分施設の持ち出しが増大してしまうので、事業所における介護職員の構成等に応じて、毎月国保連からの交付金として定額支給にならないか。（勤務年数・保有資格・常勤換算等により2万円～6万円位の幅の中で支給する）</t>
    <rPh sb="0" eb="2">
      <t>ブッカ</t>
    </rPh>
    <rPh sb="3" eb="5">
      <t>ネア</t>
    </rPh>
    <rPh sb="8" eb="10">
      <t>ミア</t>
    </rPh>
    <rPh sb="12" eb="14">
      <t>テキセイ</t>
    </rPh>
    <rPh sb="15" eb="19">
      <t>カイゴホウシュウ</t>
    </rPh>
    <rPh sb="22" eb="23">
      <t>イタダ</t>
    </rPh>
    <rPh sb="27" eb="31">
      <t>カイゴショクイン</t>
    </rPh>
    <rPh sb="32" eb="36">
      <t>ショグウカイゼン</t>
    </rPh>
    <rPh sb="37" eb="39">
      <t>トクテイ</t>
    </rPh>
    <rPh sb="39" eb="43">
      <t>ショグウカイゼン</t>
    </rPh>
    <rPh sb="52" eb="53">
      <t>トウ</t>
    </rPh>
    <rPh sb="54" eb="55">
      <t>カン</t>
    </rPh>
    <rPh sb="59" eb="63">
      <t>リヨウニンズウ</t>
    </rPh>
    <rPh sb="64" eb="66">
      <t>カクホ</t>
    </rPh>
    <rPh sb="67" eb="69">
      <t>ゼンテイ</t>
    </rPh>
    <rPh sb="72" eb="76">
      <t>カイゴホウシュウ</t>
    </rPh>
    <rPh sb="77" eb="79">
      <t>ハンエイ</t>
    </rPh>
    <rPh sb="85" eb="89">
      <t>リヨウニンズウ</t>
    </rPh>
    <rPh sb="90" eb="91">
      <t>スク</t>
    </rPh>
    <rPh sb="96" eb="97">
      <t>ブン</t>
    </rPh>
    <rPh sb="97" eb="99">
      <t>シセツ</t>
    </rPh>
    <rPh sb="100" eb="101">
      <t>モ</t>
    </rPh>
    <rPh sb="102" eb="103">
      <t>ダ</t>
    </rPh>
    <rPh sb="105" eb="107">
      <t>ゾウダイ</t>
    </rPh>
    <rPh sb="115" eb="118">
      <t>ジギョウショ</t>
    </rPh>
    <rPh sb="122" eb="126">
      <t>カイゴショクイン</t>
    </rPh>
    <rPh sb="127" eb="130">
      <t>コウセイトウ</t>
    </rPh>
    <rPh sb="131" eb="132">
      <t>オウ</t>
    </rPh>
    <rPh sb="135" eb="137">
      <t>マイツキ</t>
    </rPh>
    <rPh sb="137" eb="139">
      <t>コクホ</t>
    </rPh>
    <rPh sb="139" eb="140">
      <t>レン</t>
    </rPh>
    <rPh sb="143" eb="146">
      <t>コウフキン</t>
    </rPh>
    <rPh sb="149" eb="151">
      <t>テイガク</t>
    </rPh>
    <rPh sb="151" eb="153">
      <t>シキュウ</t>
    </rPh>
    <rPh sb="161" eb="165">
      <t>キンムネンスウ</t>
    </rPh>
    <rPh sb="166" eb="170">
      <t>ホユウシカク</t>
    </rPh>
    <rPh sb="171" eb="175">
      <t>ジョウキンカンザン</t>
    </rPh>
    <rPh sb="175" eb="176">
      <t>トウ</t>
    </rPh>
    <rPh sb="180" eb="182">
      <t>マンエン</t>
    </rPh>
    <rPh sb="184" eb="186">
      <t>マンエン</t>
    </rPh>
    <rPh sb="186" eb="187">
      <t>クライ</t>
    </rPh>
    <rPh sb="188" eb="189">
      <t>ハバ</t>
    </rPh>
    <rPh sb="190" eb="191">
      <t>ナカ</t>
    </rPh>
    <rPh sb="192" eb="194">
      <t>シキュウ</t>
    </rPh>
    <phoneticPr fontId="3"/>
  </si>
  <si>
    <t>特別養護老人ホーム「勝浦裕和園」</t>
    <rPh sb="0" eb="6">
      <t>トクベツヨウゴロウジン</t>
    </rPh>
    <rPh sb="10" eb="12">
      <t>カツウラ</t>
    </rPh>
    <rPh sb="12" eb="13">
      <t>ユウ</t>
    </rPh>
    <rPh sb="13" eb="14">
      <t>ワ</t>
    </rPh>
    <rPh sb="14" eb="15">
      <t>エン</t>
    </rPh>
    <phoneticPr fontId="3"/>
  </si>
  <si>
    <t>勝浦市</t>
    <rPh sb="0" eb="3">
      <t>カツウラシ</t>
    </rPh>
    <phoneticPr fontId="3"/>
  </si>
  <si>
    <t>稼働率が少しづつ回復してきた。</t>
    <rPh sb="0" eb="3">
      <t>カドウリツ</t>
    </rPh>
    <rPh sb="4" eb="5">
      <t>スコ</t>
    </rPh>
    <rPh sb="8" eb="10">
      <t>カイフク</t>
    </rPh>
    <phoneticPr fontId="3"/>
  </si>
  <si>
    <t>人材確保できず。</t>
    <rPh sb="0" eb="4">
      <t>ジンザイカクホ</t>
    </rPh>
    <phoneticPr fontId="3"/>
  </si>
  <si>
    <t>R2年度介護記録ｼｽﾃﾑ入替のためのｸﾗｲｱﾝﾄ設定費や修繕費の増など。</t>
    <rPh sb="2" eb="4">
      <t>ネンド</t>
    </rPh>
    <rPh sb="4" eb="6">
      <t>カイゴ</t>
    </rPh>
    <rPh sb="6" eb="8">
      <t>キロク</t>
    </rPh>
    <rPh sb="12" eb="14">
      <t>イレカ</t>
    </rPh>
    <rPh sb="24" eb="26">
      <t>セッテイ</t>
    </rPh>
    <rPh sb="26" eb="27">
      <t>ヒ</t>
    </rPh>
    <rPh sb="28" eb="31">
      <t>シュウゼンヒ</t>
    </rPh>
    <rPh sb="32" eb="33">
      <t>ゾウ</t>
    </rPh>
    <phoneticPr fontId="3"/>
  </si>
  <si>
    <t>大きな修繕工事は予定していない。また稼働率の安定を図っていくため。</t>
    <rPh sb="0" eb="1">
      <t>オオ</t>
    </rPh>
    <rPh sb="3" eb="5">
      <t>シュウゼン</t>
    </rPh>
    <rPh sb="5" eb="7">
      <t>コウジ</t>
    </rPh>
    <rPh sb="8" eb="10">
      <t>ヨテイ</t>
    </rPh>
    <rPh sb="18" eb="21">
      <t>カドウリツ</t>
    </rPh>
    <rPh sb="22" eb="24">
      <t>アンテイ</t>
    </rPh>
    <rPh sb="25" eb="26">
      <t>ハカ</t>
    </rPh>
    <phoneticPr fontId="3"/>
  </si>
  <si>
    <t>介護報酬増収を希望する。</t>
    <rPh sb="0" eb="4">
      <t>カイゴホウシュウ</t>
    </rPh>
    <rPh sb="4" eb="6">
      <t>ゾウシュウ</t>
    </rPh>
    <rPh sb="7" eb="9">
      <t>キボウ</t>
    </rPh>
    <phoneticPr fontId="3"/>
  </si>
  <si>
    <t>特別養護老人ホーム「昌晴園」</t>
    <rPh sb="0" eb="6">
      <t>トクベツヨウゴロウジン</t>
    </rPh>
    <rPh sb="10" eb="11">
      <t>ショウ</t>
    </rPh>
    <rPh sb="11" eb="12">
      <t>セイ</t>
    </rPh>
    <rPh sb="12" eb="13">
      <t>エン</t>
    </rPh>
    <phoneticPr fontId="3"/>
  </si>
  <si>
    <t>千葉市</t>
    <rPh sb="0" eb="3">
      <t>チバシ</t>
    </rPh>
    <phoneticPr fontId="3"/>
  </si>
  <si>
    <t>3級地</t>
    <rPh sb="1" eb="3">
      <t>キュウチ</t>
    </rPh>
    <phoneticPr fontId="3"/>
  </si>
  <si>
    <t>入院者が多く利用率が減少したため。</t>
    <rPh sb="0" eb="3">
      <t>ニュウインシャ</t>
    </rPh>
    <rPh sb="4" eb="5">
      <t>オオ</t>
    </rPh>
    <rPh sb="6" eb="9">
      <t>リヨウリツ</t>
    </rPh>
    <rPh sb="10" eb="12">
      <t>ゲンショウ</t>
    </rPh>
    <phoneticPr fontId="3"/>
  </si>
  <si>
    <t>人材派遣の利用等による。</t>
    <rPh sb="0" eb="2">
      <t>ジンザイ</t>
    </rPh>
    <rPh sb="2" eb="4">
      <t>ハケン</t>
    </rPh>
    <rPh sb="5" eb="8">
      <t>リヨウトウ</t>
    </rPh>
    <phoneticPr fontId="3"/>
  </si>
  <si>
    <t>収益の減少と費用の増加による。</t>
    <rPh sb="0" eb="2">
      <t>シュウエキ</t>
    </rPh>
    <rPh sb="3" eb="5">
      <t>ゲンショウ</t>
    </rPh>
    <rPh sb="6" eb="8">
      <t>ヒヨウ</t>
    </rPh>
    <rPh sb="9" eb="11">
      <t>ゾウカ</t>
    </rPh>
    <phoneticPr fontId="3"/>
  </si>
  <si>
    <t>人件費の増加</t>
    <rPh sb="0" eb="3">
      <t>ジンケンヒ</t>
    </rPh>
    <rPh sb="4" eb="6">
      <t>ゾウカ</t>
    </rPh>
    <phoneticPr fontId="3"/>
  </si>
  <si>
    <t>特別養護老人ホーム「松丘園」</t>
    <rPh sb="0" eb="6">
      <t>トクベツヨウゴロウジン</t>
    </rPh>
    <rPh sb="10" eb="12">
      <t>マツオカ</t>
    </rPh>
    <rPh sb="12" eb="13">
      <t>エン</t>
    </rPh>
    <phoneticPr fontId="3"/>
  </si>
  <si>
    <t>匝瑳市</t>
    <rPh sb="0" eb="3">
      <t>ソウサシ</t>
    </rPh>
    <phoneticPr fontId="3"/>
  </si>
  <si>
    <t>入所者数増加のため</t>
    <rPh sb="0" eb="3">
      <t>ニュウショシャ</t>
    </rPh>
    <rPh sb="3" eb="4">
      <t>スウ</t>
    </rPh>
    <rPh sb="4" eb="6">
      <t>ゾウカ</t>
    </rPh>
    <phoneticPr fontId="3"/>
  </si>
  <si>
    <t>定期昇給・職員数増加。</t>
    <rPh sb="0" eb="4">
      <t>テイキショウキュウ</t>
    </rPh>
    <rPh sb="5" eb="8">
      <t>ショクインスウ</t>
    </rPh>
    <rPh sb="8" eb="10">
      <t>ゾウカ</t>
    </rPh>
    <phoneticPr fontId="3"/>
  </si>
  <si>
    <t>介護保険事業収益増額のため。</t>
    <rPh sb="0" eb="4">
      <t>カイゴホケン</t>
    </rPh>
    <rPh sb="4" eb="6">
      <t>ジギョウ</t>
    </rPh>
    <rPh sb="6" eb="8">
      <t>シュウエキ</t>
    </rPh>
    <rPh sb="8" eb="10">
      <t>ゾウガク</t>
    </rPh>
    <phoneticPr fontId="3"/>
  </si>
  <si>
    <t>増</t>
    <rPh sb="0" eb="1">
      <t>ゾウ</t>
    </rPh>
    <phoneticPr fontId="3"/>
  </si>
  <si>
    <t>新型ｺﾛﾅｳｨﾙｽ感染症予防対策により、入所制限を行っていたが、制限解除にしたため。</t>
    <rPh sb="0" eb="2">
      <t>シンガタ</t>
    </rPh>
    <rPh sb="9" eb="12">
      <t>カンセンショウ</t>
    </rPh>
    <rPh sb="12" eb="14">
      <t>ヨボウ</t>
    </rPh>
    <rPh sb="14" eb="16">
      <t>タイサク</t>
    </rPh>
    <rPh sb="20" eb="22">
      <t>ニュウショ</t>
    </rPh>
    <rPh sb="22" eb="24">
      <t>セイゲン</t>
    </rPh>
    <rPh sb="25" eb="26">
      <t>オコナ</t>
    </rPh>
    <rPh sb="32" eb="34">
      <t>セイゲン</t>
    </rPh>
    <rPh sb="34" eb="36">
      <t>カイジョ</t>
    </rPh>
    <phoneticPr fontId="3"/>
  </si>
  <si>
    <t>特別養護老人ホーム「松戸愛光園」</t>
    <rPh sb="0" eb="6">
      <t>トクベツヨウゴロウジン</t>
    </rPh>
    <rPh sb="10" eb="12">
      <t>マツド</t>
    </rPh>
    <rPh sb="12" eb="15">
      <t>アイコウエン</t>
    </rPh>
    <phoneticPr fontId="3"/>
  </si>
  <si>
    <t>5級地</t>
    <rPh sb="1" eb="3">
      <t>キュウチ</t>
    </rPh>
    <phoneticPr fontId="3"/>
  </si>
  <si>
    <t>稼働率の、R2年度95.4⇒R3年度95.7、0.3%上昇による収益増。</t>
    <rPh sb="0" eb="3">
      <t>カドウリツ</t>
    </rPh>
    <rPh sb="7" eb="9">
      <t>ネンド</t>
    </rPh>
    <rPh sb="16" eb="18">
      <t>ネンド</t>
    </rPh>
    <rPh sb="27" eb="29">
      <t>ジョウショウ</t>
    </rPh>
    <rPh sb="32" eb="34">
      <t>シュウエキ</t>
    </rPh>
    <rPh sb="34" eb="35">
      <t>ゾウ</t>
    </rPh>
    <phoneticPr fontId="3"/>
  </si>
  <si>
    <t>定期昇給による棒給増や超過勤務手当の増加による。</t>
    <rPh sb="0" eb="4">
      <t>テイキショウキュウ</t>
    </rPh>
    <rPh sb="7" eb="8">
      <t>ボウ</t>
    </rPh>
    <rPh sb="8" eb="9">
      <t>キュウ</t>
    </rPh>
    <rPh sb="9" eb="10">
      <t>ゾウ</t>
    </rPh>
    <rPh sb="11" eb="13">
      <t>チョウカ</t>
    </rPh>
    <rPh sb="13" eb="15">
      <t>キンム</t>
    </rPh>
    <rPh sb="15" eb="17">
      <t>テアテ</t>
    </rPh>
    <rPh sb="18" eb="20">
      <t>ゾウカ</t>
    </rPh>
    <phoneticPr fontId="3"/>
  </si>
  <si>
    <t>介護事業収益の増加、人件費と事務費は上昇したｻｰﾋﾞｽ活動費用計でみると国庫補助金等特別積立金取崩などで費用減となり前年差17,090千減。結果経常増減差額は上昇。</t>
    <rPh sb="0" eb="2">
      <t>カイゴ</t>
    </rPh>
    <rPh sb="2" eb="4">
      <t>ジギョウ</t>
    </rPh>
    <rPh sb="4" eb="6">
      <t>シュウエキ</t>
    </rPh>
    <rPh sb="7" eb="9">
      <t>ゾウカ</t>
    </rPh>
    <rPh sb="10" eb="13">
      <t>ジンケンヒ</t>
    </rPh>
    <rPh sb="14" eb="17">
      <t>ジムヒ</t>
    </rPh>
    <rPh sb="18" eb="20">
      <t>ジョウショウ</t>
    </rPh>
    <rPh sb="27" eb="30">
      <t>カツドウヒ</t>
    </rPh>
    <rPh sb="30" eb="31">
      <t>ヨウ</t>
    </rPh>
    <rPh sb="31" eb="32">
      <t>ケイ</t>
    </rPh>
    <rPh sb="36" eb="38">
      <t>コッコ</t>
    </rPh>
    <rPh sb="38" eb="41">
      <t>ホジョキン</t>
    </rPh>
    <rPh sb="41" eb="42">
      <t>トウ</t>
    </rPh>
    <rPh sb="42" eb="44">
      <t>トクベツ</t>
    </rPh>
    <rPh sb="44" eb="47">
      <t>ツミタテキン</t>
    </rPh>
    <rPh sb="47" eb="49">
      <t>トリクズシ</t>
    </rPh>
    <rPh sb="52" eb="55">
      <t>ヒヨウゲン</t>
    </rPh>
    <rPh sb="58" eb="61">
      <t>ゼンネンサ</t>
    </rPh>
    <rPh sb="67" eb="68">
      <t>セン</t>
    </rPh>
    <rPh sb="68" eb="69">
      <t>ゲン</t>
    </rPh>
    <rPh sb="70" eb="72">
      <t>ケッカ</t>
    </rPh>
    <rPh sb="72" eb="74">
      <t>ケイジョウ</t>
    </rPh>
    <rPh sb="74" eb="76">
      <t>ゾウゲン</t>
    </rPh>
    <rPh sb="76" eb="78">
      <t>サガク</t>
    </rPh>
    <rPh sb="79" eb="81">
      <t>ジョウショウ</t>
    </rPh>
    <phoneticPr fontId="3"/>
  </si>
  <si>
    <t>減</t>
    <rPh sb="0" eb="1">
      <t>ゲン</t>
    </rPh>
    <phoneticPr fontId="3"/>
  </si>
  <si>
    <t>8月月次決算までの稼働率は95.6%となり前年とはぼ同稼働率で推移している。ｻｰﾋﾞｽ活動増減差額について人件費は前年と同水準であるが、ｶﾞｽ電気代の事業費の高騰と修繕費等事務費の増加により前年度より904千円ﾏｲﾅｽとなる。ｻｰﾋﾞｽ活動外増減は前年とほぼ同等で推移し、経常増減差額は減少となると推測される。</t>
    <rPh sb="1" eb="2">
      <t>ガツ</t>
    </rPh>
    <rPh sb="2" eb="4">
      <t>ゲツジ</t>
    </rPh>
    <rPh sb="4" eb="6">
      <t>ケッサン</t>
    </rPh>
    <rPh sb="9" eb="11">
      <t>カドウ</t>
    </rPh>
    <rPh sb="11" eb="12">
      <t>リツ</t>
    </rPh>
    <rPh sb="21" eb="23">
      <t>ゼンネン</t>
    </rPh>
    <rPh sb="26" eb="27">
      <t>ドウ</t>
    </rPh>
    <rPh sb="27" eb="29">
      <t>カドウ</t>
    </rPh>
    <rPh sb="29" eb="30">
      <t>リツ</t>
    </rPh>
    <rPh sb="31" eb="33">
      <t>スイイ</t>
    </rPh>
    <rPh sb="42" eb="44">
      <t>カツドウ</t>
    </rPh>
    <rPh sb="44" eb="46">
      <t>ゾウゲン</t>
    </rPh>
    <rPh sb="46" eb="48">
      <t>サガク</t>
    </rPh>
    <rPh sb="48" eb="49">
      <t>ニ</t>
    </rPh>
    <rPh sb="52" eb="55">
      <t>ジンケンヒ</t>
    </rPh>
    <rPh sb="55" eb="56">
      <t>ハ</t>
    </rPh>
    <rPh sb="56" eb="58">
      <t>ゼンネン</t>
    </rPh>
    <rPh sb="58" eb="59">
      <t>ト</t>
    </rPh>
    <rPh sb="60" eb="61">
      <t>ドウ</t>
    </rPh>
    <rPh sb="71" eb="74">
      <t>デンキダイ</t>
    </rPh>
    <phoneticPr fontId="3"/>
  </si>
  <si>
    <t>新型ｺﾛﾅｳｨﾙｽ感染症の影響で入居在宅ｻｰﾋﾞｽとも稼働状況の見通しが立ちにくい状況である。（急なｷｬﾝｾﾙ等)今年度8月月次までで当施設全体として水道光熱費の高騰が顕著であることと加え（前年対比132%）現在もﾘﾈﾝやｵﾑﾂといった消耗品関係、値上げや燃料費高騰に伴う保守契約関係の増額、値上げや仕入れ額高騰に伴う給食委託業者よりの値上げの話しがでており全体的な費用増が確実な状況である。施設としてはR6年度の介護保険法改正で全体的な介護保険介護報酬のﾍﾞｰｽｱｯﾌﾟと食事基準額を増額して頂ければと考える。</t>
    <rPh sb="0" eb="2">
      <t>シンガタ</t>
    </rPh>
    <rPh sb="9" eb="12">
      <t>カンセンショウ</t>
    </rPh>
    <rPh sb="13" eb="15">
      <t>エイキョウ</t>
    </rPh>
    <rPh sb="16" eb="18">
      <t>ニュウキョ</t>
    </rPh>
    <rPh sb="18" eb="20">
      <t>ザイタク</t>
    </rPh>
    <rPh sb="28" eb="30">
      <t>ジョウキョウ</t>
    </rPh>
    <rPh sb="30" eb="31">
      <t>ノ</t>
    </rPh>
    <rPh sb="31" eb="34">
      <t>ミトオシ</t>
    </rPh>
    <rPh sb="36" eb="37">
      <t>チ</t>
    </rPh>
    <rPh sb="40" eb="42">
      <t>ジョウキョウ</t>
    </rPh>
    <rPh sb="42" eb="45">
      <t>デアル</t>
    </rPh>
    <rPh sb="48" eb="49">
      <t>ナ</t>
    </rPh>
    <rPh sb="55" eb="56">
      <t>９</t>
    </rPh>
    <rPh sb="57" eb="60">
      <t>コンネンド</t>
    </rPh>
    <rPh sb="61" eb="62">
      <t>ガツ</t>
    </rPh>
    <phoneticPr fontId="3"/>
  </si>
  <si>
    <t>特別養護老人ホーム「松寿園」</t>
    <rPh sb="0" eb="6">
      <t>トクベツヨウゴロウジン</t>
    </rPh>
    <rPh sb="10" eb="11">
      <t>マツ</t>
    </rPh>
    <rPh sb="11" eb="12">
      <t>コトブキ</t>
    </rPh>
    <rPh sb="12" eb="13">
      <t>エン</t>
    </rPh>
    <phoneticPr fontId="3"/>
  </si>
  <si>
    <t>5級地</t>
    <rPh sb="1" eb="3">
      <t>キュウチ</t>
    </rPh>
    <phoneticPr fontId="3"/>
  </si>
  <si>
    <t>従来型</t>
    <rPh sb="0" eb="3">
      <t>ジュウライガタ</t>
    </rPh>
    <phoneticPr fontId="3"/>
  </si>
  <si>
    <t>新型ｺﾛﾅｳｨﾙｽ感染症にかかる補助金、稼働率の安定</t>
    <rPh sb="0" eb="2">
      <t>シンガタ</t>
    </rPh>
    <rPh sb="9" eb="12">
      <t>カンセンショウ</t>
    </rPh>
    <rPh sb="16" eb="19">
      <t>ホジョキン</t>
    </rPh>
    <rPh sb="20" eb="23">
      <t>カドウリツ</t>
    </rPh>
    <rPh sb="24" eb="26">
      <t>アンテイ</t>
    </rPh>
    <phoneticPr fontId="3"/>
  </si>
  <si>
    <t>定年退職による影響</t>
    <rPh sb="0" eb="4">
      <t>テイネンタイショク</t>
    </rPh>
    <rPh sb="7" eb="9">
      <t>エイキョウ</t>
    </rPh>
    <phoneticPr fontId="3"/>
  </si>
  <si>
    <t>経費按分の見直し</t>
    <rPh sb="0" eb="2">
      <t>ケイヒ</t>
    </rPh>
    <rPh sb="2" eb="4">
      <t>アンブン</t>
    </rPh>
    <rPh sb="5" eb="7">
      <t>ミナオ</t>
    </rPh>
    <phoneticPr fontId="3"/>
  </si>
  <si>
    <t>定期昇給による人件費、光熱水費の食材高騰による食事ｻｰﾋﾞｽ委託費の見直しによる増額が見込まれる。大規模修繕工事の支出項目の増額を見込んでいる。収入について、既に一定の稼働率の水準に達しているため、これ以上の増収を見込める要素を見込めない。</t>
    <rPh sb="0" eb="4">
      <t>テイキショウキュウ</t>
    </rPh>
    <rPh sb="7" eb="10">
      <t>ジンケンヒ</t>
    </rPh>
    <rPh sb="11" eb="15">
      <t>コウネツスイヒ</t>
    </rPh>
    <rPh sb="16" eb="18">
      <t>ショクザイ</t>
    </rPh>
    <rPh sb="18" eb="20">
      <t>コウトウ</t>
    </rPh>
    <rPh sb="23" eb="25">
      <t>ショクジ</t>
    </rPh>
    <rPh sb="30" eb="33">
      <t>イタクヒ</t>
    </rPh>
    <rPh sb="34" eb="36">
      <t>ミナオ</t>
    </rPh>
    <rPh sb="40" eb="42">
      <t>ゾウガク</t>
    </rPh>
    <rPh sb="43" eb="45">
      <t>ミコ</t>
    </rPh>
    <rPh sb="49" eb="56">
      <t>ダイキボシュウゼンコウジ</t>
    </rPh>
    <rPh sb="57" eb="59">
      <t>シシュツ</t>
    </rPh>
    <rPh sb="59" eb="61">
      <t>コウモク</t>
    </rPh>
    <rPh sb="62" eb="64">
      <t>ゾウガク</t>
    </rPh>
    <rPh sb="65" eb="67">
      <t>ミコ</t>
    </rPh>
    <rPh sb="72" eb="74">
      <t>シュウニュウ</t>
    </rPh>
    <rPh sb="79" eb="80">
      <t>スデ</t>
    </rPh>
    <rPh sb="81" eb="83">
      <t>イッテイ</t>
    </rPh>
    <rPh sb="84" eb="87">
      <t>カドウリツ</t>
    </rPh>
    <rPh sb="88" eb="90">
      <t>スイジュン</t>
    </rPh>
    <rPh sb="91" eb="92">
      <t>タッ</t>
    </rPh>
    <rPh sb="101" eb="103">
      <t>イジョウ</t>
    </rPh>
    <rPh sb="104" eb="106">
      <t>ゾウシュウ</t>
    </rPh>
    <rPh sb="107" eb="109">
      <t>ミコ</t>
    </rPh>
    <rPh sb="111" eb="113">
      <t>ヨウソ</t>
    </rPh>
    <rPh sb="114" eb="116">
      <t>ミコ</t>
    </rPh>
    <phoneticPr fontId="3"/>
  </si>
  <si>
    <t>介護ｻｰﾋﾞｽの品質を向上するために必要な対応を中心に検討頂きたい。介護ｻｰﾋﾞｽの充実に資する対応を中心に検討頂きたい。基本報酬の増額改定を中止とした報酬改定を検討頂きたい。食事の基本費用額を見直し、適正な金額の再設定を検討頂きたい。（老施協・高齢協に対して）基本報酬単価の増額を要求するための根拠ﾃﾞｰﾀの収集と発信をお願いしたい。加算要求増額項目を明確にし、増額を求めるための根拠ﾃﾞｰﾀの収集と発信をお願いしたい。収支状況等調査の結果が重要となるため、各施設の適正な支出をとおした適正な収支差額を図られるよう周知徹底をして頂きたい。（収支差額のﾌﾟﾗｽをおおきくしない）</t>
    <rPh sb="0" eb="2">
      <t>カイゴ</t>
    </rPh>
    <rPh sb="8" eb="10">
      <t>ヒンシツ</t>
    </rPh>
    <rPh sb="11" eb="13">
      <t>コウジョウ</t>
    </rPh>
    <rPh sb="18" eb="20">
      <t>ヒツヨウ</t>
    </rPh>
    <rPh sb="21" eb="23">
      <t>タイオウ</t>
    </rPh>
    <rPh sb="24" eb="26">
      <t>チュウシン</t>
    </rPh>
    <rPh sb="27" eb="29">
      <t>ケントウ</t>
    </rPh>
    <rPh sb="29" eb="30">
      <t>イタダ</t>
    </rPh>
    <rPh sb="34" eb="36">
      <t>カイゴ</t>
    </rPh>
    <rPh sb="42" eb="44">
      <t>ジュウジツ</t>
    </rPh>
    <rPh sb="45" eb="46">
      <t>シ</t>
    </rPh>
    <rPh sb="48" eb="50">
      <t>タイオウ</t>
    </rPh>
    <rPh sb="51" eb="53">
      <t>チュウシン</t>
    </rPh>
    <rPh sb="54" eb="56">
      <t>ケントウ</t>
    </rPh>
    <rPh sb="56" eb="57">
      <t>イタダ</t>
    </rPh>
    <rPh sb="61" eb="65">
      <t>キホンホウシュウ</t>
    </rPh>
    <rPh sb="66" eb="68">
      <t>ゾウガク</t>
    </rPh>
    <rPh sb="68" eb="70">
      <t>カイテイ</t>
    </rPh>
    <rPh sb="71" eb="73">
      <t>チュウシ</t>
    </rPh>
    <rPh sb="76" eb="80">
      <t>ホウシュウカイテイ</t>
    </rPh>
    <rPh sb="81" eb="84">
      <t>ケントウイタダ</t>
    </rPh>
    <rPh sb="88" eb="90">
      <t>ショクジ</t>
    </rPh>
    <rPh sb="91" eb="93">
      <t>キホン</t>
    </rPh>
    <rPh sb="93" eb="95">
      <t>ヒヨウ</t>
    </rPh>
    <rPh sb="95" eb="96">
      <t>ガク</t>
    </rPh>
    <rPh sb="97" eb="99">
      <t>ミナオ</t>
    </rPh>
    <rPh sb="101" eb="103">
      <t>テキセイ</t>
    </rPh>
    <rPh sb="104" eb="106">
      <t>キンガク</t>
    </rPh>
    <rPh sb="107" eb="110">
      <t>サイセッテイ</t>
    </rPh>
    <rPh sb="111" eb="114">
      <t>ケントウイタダ</t>
    </rPh>
    <rPh sb="119" eb="120">
      <t>ロウ</t>
    </rPh>
    <rPh sb="120" eb="122">
      <t>シキョウ</t>
    </rPh>
    <rPh sb="123" eb="126">
      <t>コウレイキョウ</t>
    </rPh>
    <rPh sb="127" eb="128">
      <t>タイ</t>
    </rPh>
    <rPh sb="131" eb="135">
      <t>キホンホウシュウ</t>
    </rPh>
    <rPh sb="135" eb="137">
      <t>タンカ</t>
    </rPh>
    <rPh sb="138" eb="140">
      <t>ゾウガク</t>
    </rPh>
    <rPh sb="141" eb="143">
      <t>ヨウキュウ</t>
    </rPh>
    <rPh sb="148" eb="150">
      <t>コンキョ</t>
    </rPh>
    <rPh sb="155" eb="157">
      <t>シュウシュウ</t>
    </rPh>
    <rPh sb="158" eb="160">
      <t>ハッシン</t>
    </rPh>
    <rPh sb="162" eb="163">
      <t>ネガ</t>
    </rPh>
    <rPh sb="168" eb="172">
      <t>カサンヨウキュウ</t>
    </rPh>
    <rPh sb="172" eb="176">
      <t>ゾウガクコウモク</t>
    </rPh>
    <rPh sb="177" eb="179">
      <t>メイカク</t>
    </rPh>
    <rPh sb="182" eb="184">
      <t>ゾウガク</t>
    </rPh>
    <rPh sb="185" eb="186">
      <t>モト</t>
    </rPh>
    <rPh sb="191" eb="193">
      <t>コンキョ</t>
    </rPh>
    <rPh sb="198" eb="200">
      <t>シュウシュウ</t>
    </rPh>
    <rPh sb="201" eb="203">
      <t>ハッシン</t>
    </rPh>
    <rPh sb="205" eb="206">
      <t>ネガ</t>
    </rPh>
    <rPh sb="211" eb="215">
      <t>シュウシジョウキョウ</t>
    </rPh>
    <rPh sb="215" eb="216">
      <t>トウ</t>
    </rPh>
    <rPh sb="216" eb="218">
      <t>チョウサ</t>
    </rPh>
    <rPh sb="219" eb="221">
      <t>ケッカ</t>
    </rPh>
    <rPh sb="222" eb="224">
      <t>ジュウヨウ</t>
    </rPh>
    <rPh sb="230" eb="231">
      <t>カク</t>
    </rPh>
    <rPh sb="231" eb="233">
      <t>シセツ</t>
    </rPh>
    <rPh sb="234" eb="236">
      <t>テキセイ</t>
    </rPh>
    <rPh sb="237" eb="239">
      <t>シシュツ</t>
    </rPh>
    <rPh sb="244" eb="246">
      <t>テキセイ</t>
    </rPh>
    <rPh sb="247" eb="249">
      <t>シュウシ</t>
    </rPh>
    <rPh sb="249" eb="251">
      <t>サガク</t>
    </rPh>
    <rPh sb="252" eb="253">
      <t>ハカ</t>
    </rPh>
    <rPh sb="258" eb="260">
      <t>シュウチ</t>
    </rPh>
    <rPh sb="260" eb="262">
      <t>テッテイ</t>
    </rPh>
    <rPh sb="265" eb="266">
      <t>イタダ</t>
    </rPh>
    <rPh sb="271" eb="275">
      <t>シュウシサガク</t>
    </rPh>
    <phoneticPr fontId="3"/>
  </si>
  <si>
    <t>特別養護老人ホーム「松寿園ｱﾈｯｸｽ」</t>
    <rPh sb="0" eb="6">
      <t>トクベツヨウゴロウジン</t>
    </rPh>
    <rPh sb="10" eb="11">
      <t>マツ</t>
    </rPh>
    <rPh sb="11" eb="12">
      <t>コトブキ</t>
    </rPh>
    <rPh sb="12" eb="13">
      <t>エン</t>
    </rPh>
    <phoneticPr fontId="3"/>
  </si>
  <si>
    <t>5級地</t>
    <rPh sb="1" eb="3">
      <t>キュウチ</t>
    </rPh>
    <phoneticPr fontId="3"/>
  </si>
  <si>
    <t>稼働率の安定</t>
    <rPh sb="0" eb="3">
      <t>カドウリツ</t>
    </rPh>
    <rPh sb="4" eb="6">
      <t>アンテイ</t>
    </rPh>
    <phoneticPr fontId="3"/>
  </si>
  <si>
    <t>新規採用及び昇給等</t>
    <rPh sb="0" eb="4">
      <t>シンキサイヨウ</t>
    </rPh>
    <rPh sb="4" eb="5">
      <t>オヨ</t>
    </rPh>
    <rPh sb="6" eb="8">
      <t>ショウキュウ</t>
    </rPh>
    <rPh sb="8" eb="9">
      <t>トウ</t>
    </rPh>
    <phoneticPr fontId="3"/>
  </si>
  <si>
    <t>人件費の上昇。経費按分の見直し。</t>
    <rPh sb="0" eb="3">
      <t>ジンケンヒ</t>
    </rPh>
    <rPh sb="4" eb="6">
      <t>ジョウショウ</t>
    </rPh>
    <rPh sb="7" eb="9">
      <t>ケイヒ</t>
    </rPh>
    <rPh sb="9" eb="11">
      <t>アンブン</t>
    </rPh>
    <rPh sb="12" eb="14">
      <t>ミナオ</t>
    </rPh>
    <phoneticPr fontId="3"/>
  </si>
  <si>
    <t>社会福祉法人富裕会　　　　　　　　　　特別養護老人ホーム「真名実恵園」</t>
    <rPh sb="0" eb="6">
      <t>シャカイフクシホウジン</t>
    </rPh>
    <rPh sb="6" eb="7">
      <t>トミ</t>
    </rPh>
    <rPh sb="7" eb="8">
      <t>ユウ</t>
    </rPh>
    <rPh sb="8" eb="9">
      <t>カイ</t>
    </rPh>
    <rPh sb="19" eb="25">
      <t>トクベツヨウゴロウジン</t>
    </rPh>
    <rPh sb="29" eb="30">
      <t>マ</t>
    </rPh>
    <rPh sb="30" eb="31">
      <t>ナ</t>
    </rPh>
    <rPh sb="31" eb="32">
      <t>ミ</t>
    </rPh>
    <rPh sb="32" eb="33">
      <t>ケイ</t>
    </rPh>
    <rPh sb="33" eb="34">
      <t>エン</t>
    </rPh>
    <phoneticPr fontId="3"/>
  </si>
  <si>
    <t>6級地</t>
    <rPh sb="1" eb="3">
      <t>キュウチ</t>
    </rPh>
    <phoneticPr fontId="3"/>
  </si>
  <si>
    <t>従来型</t>
    <rPh sb="0" eb="3">
      <t>ジュウライガタ</t>
    </rPh>
    <phoneticPr fontId="3"/>
  </si>
  <si>
    <t>施設介護料収益の増による。</t>
    <rPh sb="0" eb="2">
      <t>シセツ</t>
    </rPh>
    <rPh sb="2" eb="5">
      <t>カイゴリョウ</t>
    </rPh>
    <rPh sb="5" eb="7">
      <t>シュウエキ</t>
    </rPh>
    <rPh sb="8" eb="9">
      <t>ゾウ</t>
    </rPh>
    <phoneticPr fontId="3"/>
  </si>
  <si>
    <t>職員減員による。</t>
    <rPh sb="0" eb="2">
      <t>ショクイン</t>
    </rPh>
    <rPh sb="2" eb="4">
      <t>ゲンイン</t>
    </rPh>
    <phoneticPr fontId="3"/>
  </si>
  <si>
    <t>ｻｰﾋﾞｽ活動収益の増による。</t>
    <rPh sb="5" eb="7">
      <t>カツドウ</t>
    </rPh>
    <rPh sb="7" eb="9">
      <t>シュウエキ</t>
    </rPh>
    <rPh sb="10" eb="11">
      <t>ニ</t>
    </rPh>
    <phoneticPr fontId="3"/>
  </si>
  <si>
    <t>特別養護老人ホーム「親愛の丘」</t>
    <rPh sb="0" eb="6">
      <t>トクベツヨウゴロウジン</t>
    </rPh>
    <rPh sb="10" eb="12">
      <t>シンアイ</t>
    </rPh>
    <rPh sb="13" eb="14">
      <t>オカ</t>
    </rPh>
    <phoneticPr fontId="3"/>
  </si>
  <si>
    <t>微減のため特筆すべき要因は無い。</t>
    <rPh sb="0" eb="2">
      <t>ビゲン</t>
    </rPh>
    <rPh sb="5" eb="7">
      <t>トクヒツ</t>
    </rPh>
    <rPh sb="10" eb="12">
      <t>ヨウイン</t>
    </rPh>
    <rPh sb="13" eb="14">
      <t>ナ</t>
    </rPh>
    <phoneticPr fontId="3"/>
  </si>
  <si>
    <t>減</t>
    <rPh sb="0" eb="1">
      <t>ゲン</t>
    </rPh>
    <phoneticPr fontId="3"/>
  </si>
  <si>
    <t>入居者の重度化が進み、退所と入所のﾀｲﾑｱｸﾞがあるなど稼働率において幾分昨年度に比して低下が見られるため。</t>
    <rPh sb="0" eb="2">
      <t>ニュウキョ</t>
    </rPh>
    <rPh sb="2" eb="3">
      <t>シャ</t>
    </rPh>
    <rPh sb="4" eb="7">
      <t>ジュウドカ</t>
    </rPh>
    <rPh sb="8" eb="9">
      <t>スス</t>
    </rPh>
    <rPh sb="11" eb="13">
      <t>タイショ</t>
    </rPh>
    <rPh sb="14" eb="16">
      <t>ニュウショ</t>
    </rPh>
    <rPh sb="28" eb="31">
      <t>カドウリツ</t>
    </rPh>
    <rPh sb="35" eb="37">
      <t>イクブン</t>
    </rPh>
    <rPh sb="37" eb="39">
      <t>サクネン</t>
    </rPh>
    <rPh sb="39" eb="40">
      <t>ド</t>
    </rPh>
    <rPh sb="41" eb="42">
      <t>ヒ</t>
    </rPh>
    <rPh sb="44" eb="46">
      <t>テイカ</t>
    </rPh>
    <rPh sb="47" eb="48">
      <t>ミ</t>
    </rPh>
    <phoneticPr fontId="3"/>
  </si>
  <si>
    <t>特別養護老人ホーム「瑞穂園」</t>
    <rPh sb="0" eb="6">
      <t>トクベツヨウゴロウジン</t>
    </rPh>
    <rPh sb="10" eb="12">
      <t>ミズホ</t>
    </rPh>
    <rPh sb="12" eb="13">
      <t>エン</t>
    </rPh>
    <phoneticPr fontId="3"/>
  </si>
  <si>
    <t>匝瑳市</t>
    <rPh sb="0" eb="3">
      <t>ソウサシ</t>
    </rPh>
    <phoneticPr fontId="3"/>
  </si>
  <si>
    <t>重度者が入院等で空室が出たりしたためｺﾛﾅ対策で新規入所がｽﾑｰｽﾞにいかない事もあった。</t>
    <rPh sb="0" eb="3">
      <t>ジュウドシャ</t>
    </rPh>
    <rPh sb="4" eb="6">
      <t>ニュウイン</t>
    </rPh>
    <rPh sb="6" eb="7">
      <t>トウ</t>
    </rPh>
    <rPh sb="8" eb="10">
      <t>クウシツ</t>
    </rPh>
    <rPh sb="11" eb="12">
      <t>デ</t>
    </rPh>
    <rPh sb="21" eb="23">
      <t>タイサク</t>
    </rPh>
    <rPh sb="24" eb="26">
      <t>シンキ</t>
    </rPh>
    <rPh sb="26" eb="28">
      <t>ニュウショ</t>
    </rPh>
    <rPh sb="39" eb="40">
      <t>モ</t>
    </rPh>
    <phoneticPr fontId="3"/>
  </si>
  <si>
    <t>感染予防業務の増加により職員数を増加したため。</t>
    <rPh sb="0" eb="4">
      <t>カンセンヨボウ</t>
    </rPh>
    <rPh sb="4" eb="6">
      <t>ギョウム</t>
    </rPh>
    <rPh sb="7" eb="9">
      <t>ゾウカ</t>
    </rPh>
    <rPh sb="12" eb="14">
      <t>ショクイン</t>
    </rPh>
    <rPh sb="14" eb="15">
      <t>スウ</t>
    </rPh>
    <rPh sb="16" eb="18">
      <t>ゾウカ</t>
    </rPh>
    <phoneticPr fontId="3"/>
  </si>
  <si>
    <t>入所状況は変わらないが人件費が増加すると思う。</t>
    <rPh sb="0" eb="2">
      <t>ニュウショ</t>
    </rPh>
    <rPh sb="2" eb="4">
      <t>ジョウキョウ</t>
    </rPh>
    <rPh sb="5" eb="6">
      <t>カ</t>
    </rPh>
    <rPh sb="11" eb="14">
      <t>ジンケンヒ</t>
    </rPh>
    <rPh sb="15" eb="17">
      <t>ゾウカ</t>
    </rPh>
    <rPh sb="20" eb="21">
      <t>オモ</t>
    </rPh>
    <phoneticPr fontId="3"/>
  </si>
  <si>
    <t>小規模施設のため人件費率に対して考慮をして欲しい。</t>
    <rPh sb="0" eb="3">
      <t>ショウキボ</t>
    </rPh>
    <rPh sb="3" eb="5">
      <t>シセツ</t>
    </rPh>
    <rPh sb="8" eb="11">
      <t>ジンケンヒ</t>
    </rPh>
    <rPh sb="11" eb="12">
      <t>リツ</t>
    </rPh>
    <rPh sb="13" eb="14">
      <t>タイ</t>
    </rPh>
    <rPh sb="16" eb="18">
      <t>コウリョ</t>
    </rPh>
    <rPh sb="21" eb="22">
      <t>ホ</t>
    </rPh>
    <phoneticPr fontId="3"/>
  </si>
  <si>
    <t>特別養護老人ホーム「晴山苑」</t>
    <rPh sb="0" eb="6">
      <t>トクベツヨウゴロウジン</t>
    </rPh>
    <rPh sb="10" eb="12">
      <t>ハルヤマ</t>
    </rPh>
    <rPh sb="12" eb="13">
      <t>エン</t>
    </rPh>
    <phoneticPr fontId="3"/>
  </si>
  <si>
    <t>千葉市</t>
    <rPh sb="0" eb="3">
      <t>チバシ</t>
    </rPh>
    <phoneticPr fontId="3"/>
  </si>
  <si>
    <t>3級地</t>
    <rPh sb="1" eb="3">
      <t>キュウチ</t>
    </rPh>
    <phoneticPr fontId="3"/>
  </si>
  <si>
    <t>新型ｺﾛﾅｳｨﾙｽ感染予防対策及び生活相談員が減少したことにより新規入所が円滑に行えなかった。</t>
    <rPh sb="0" eb="2">
      <t>シンガタ</t>
    </rPh>
    <rPh sb="9" eb="11">
      <t>カンセン</t>
    </rPh>
    <rPh sb="11" eb="13">
      <t>ヨボウ</t>
    </rPh>
    <rPh sb="13" eb="15">
      <t>タイサク</t>
    </rPh>
    <rPh sb="15" eb="16">
      <t>オヨ</t>
    </rPh>
    <rPh sb="17" eb="22">
      <t>セイカツソウダンイン</t>
    </rPh>
    <rPh sb="23" eb="25">
      <t>ゲンショウ</t>
    </rPh>
    <rPh sb="32" eb="34">
      <t>シンキ</t>
    </rPh>
    <rPh sb="34" eb="36">
      <t>ニュウショ</t>
    </rPh>
    <rPh sb="37" eb="39">
      <t>エンカツ</t>
    </rPh>
    <rPh sb="40" eb="41">
      <t>オコナ</t>
    </rPh>
    <phoneticPr fontId="3"/>
  </si>
  <si>
    <t>職員の昇給、昇格のため。</t>
    <rPh sb="0" eb="2">
      <t>ショクイン</t>
    </rPh>
    <rPh sb="3" eb="5">
      <t>ショウキュウ</t>
    </rPh>
    <rPh sb="6" eb="8">
      <t>ショウカク</t>
    </rPh>
    <phoneticPr fontId="3"/>
  </si>
  <si>
    <t>非常用発電機を設置したため。</t>
    <rPh sb="0" eb="3">
      <t>ヒジョウヨウ</t>
    </rPh>
    <rPh sb="3" eb="5">
      <t>ハツデン</t>
    </rPh>
    <rPh sb="5" eb="6">
      <t>キ</t>
    </rPh>
    <rPh sb="7" eb="9">
      <t>セッチ</t>
    </rPh>
    <phoneticPr fontId="3"/>
  </si>
  <si>
    <t>光熱費、ｶﾞｿﾘﾝ代、衛生用品等の値上げが著しく、特に光熱費は前年対比150%となっている。</t>
    <rPh sb="0" eb="3">
      <t>コウネツヒ</t>
    </rPh>
    <rPh sb="9" eb="10">
      <t>ダイ</t>
    </rPh>
    <rPh sb="11" eb="15">
      <t>エイセイヨウヒン</t>
    </rPh>
    <rPh sb="15" eb="16">
      <t>トウ</t>
    </rPh>
    <rPh sb="17" eb="19">
      <t>ネア</t>
    </rPh>
    <rPh sb="21" eb="22">
      <t>イチジル</t>
    </rPh>
    <rPh sb="25" eb="26">
      <t>トク</t>
    </rPh>
    <rPh sb="27" eb="30">
      <t>コウネツヒ</t>
    </rPh>
    <rPh sb="31" eb="33">
      <t>ゼンネン</t>
    </rPh>
    <rPh sb="33" eb="35">
      <t>タイヒ</t>
    </rPh>
    <phoneticPr fontId="3"/>
  </si>
  <si>
    <t>基本報酬をあげて頂きたい。処遇改善加算等の一部の職員のみの処遇を改善する加算は中止して頂きたい。現在、専門職よりも介護職員の方が年収が高くなっている。専門職や管理職を目指す職員がいなくなってしまった。実際には求人募集した時に介護職はすぐに応募があるが、専門職や管理職を探すのは困難であり、加算の取得に関しても専門職が必要となってくる。改善して頂きたい。</t>
    <rPh sb="0" eb="4">
      <t>キホンホウシュウ</t>
    </rPh>
    <rPh sb="8" eb="9">
      <t>イタダ</t>
    </rPh>
    <rPh sb="13" eb="15">
      <t>ショグウ</t>
    </rPh>
    <rPh sb="15" eb="17">
      <t>カイゼン</t>
    </rPh>
    <rPh sb="17" eb="19">
      <t>カサン</t>
    </rPh>
    <rPh sb="19" eb="20">
      <t>トウ</t>
    </rPh>
    <rPh sb="21" eb="23">
      <t>イチブ</t>
    </rPh>
    <rPh sb="24" eb="26">
      <t>ショクイン</t>
    </rPh>
    <rPh sb="29" eb="31">
      <t>ショグウ</t>
    </rPh>
    <rPh sb="32" eb="34">
      <t>カイゼン</t>
    </rPh>
    <rPh sb="36" eb="38">
      <t>カサン</t>
    </rPh>
    <rPh sb="39" eb="41">
      <t>チュウシ</t>
    </rPh>
    <rPh sb="43" eb="44">
      <t>イタダ</t>
    </rPh>
    <rPh sb="48" eb="50">
      <t>ゲンザイ</t>
    </rPh>
    <rPh sb="51" eb="54">
      <t>センモンショク</t>
    </rPh>
    <rPh sb="57" eb="61">
      <t>カイゴショクイン</t>
    </rPh>
    <rPh sb="62" eb="63">
      <t>ホウ</t>
    </rPh>
    <rPh sb="64" eb="66">
      <t>ネンシュウ</t>
    </rPh>
    <rPh sb="67" eb="68">
      <t>タカ</t>
    </rPh>
    <rPh sb="75" eb="78">
      <t>センモンショク</t>
    </rPh>
    <rPh sb="79" eb="82">
      <t>カンリショク</t>
    </rPh>
    <rPh sb="83" eb="85">
      <t>メザ</t>
    </rPh>
    <rPh sb="86" eb="88">
      <t>ショクイン</t>
    </rPh>
    <rPh sb="100" eb="102">
      <t>ジッサイ</t>
    </rPh>
    <rPh sb="104" eb="106">
      <t>キュウジン</t>
    </rPh>
    <rPh sb="106" eb="108">
      <t>ボシュウ</t>
    </rPh>
    <rPh sb="110" eb="111">
      <t>トキ</t>
    </rPh>
    <rPh sb="112" eb="115">
      <t>カイゴショク</t>
    </rPh>
    <rPh sb="119" eb="121">
      <t>オウボ</t>
    </rPh>
    <rPh sb="126" eb="129">
      <t>センモンショク</t>
    </rPh>
    <rPh sb="130" eb="133">
      <t>カンリショク</t>
    </rPh>
    <rPh sb="134" eb="135">
      <t>サガ</t>
    </rPh>
    <rPh sb="138" eb="140">
      <t>コンナン</t>
    </rPh>
    <rPh sb="144" eb="146">
      <t>カサン</t>
    </rPh>
    <rPh sb="147" eb="149">
      <t>シュトク</t>
    </rPh>
    <rPh sb="150" eb="151">
      <t>カン</t>
    </rPh>
    <rPh sb="154" eb="157">
      <t>センモンショク</t>
    </rPh>
    <rPh sb="158" eb="160">
      <t>ヒツヨウ</t>
    </rPh>
    <rPh sb="167" eb="169">
      <t>カイゼン</t>
    </rPh>
    <rPh sb="171" eb="172">
      <t>イタダ</t>
    </rPh>
    <phoneticPr fontId="3"/>
  </si>
  <si>
    <t>稼働率が96.85%→93.76%と低いため。</t>
    <rPh sb="0" eb="3">
      <t>カドウリツ</t>
    </rPh>
    <rPh sb="18" eb="19">
      <t>ヒク</t>
    </rPh>
    <phoneticPr fontId="3"/>
  </si>
  <si>
    <t>昇給したため。</t>
    <rPh sb="0" eb="2">
      <t>ショウキュウ</t>
    </rPh>
    <phoneticPr fontId="3"/>
  </si>
  <si>
    <t>感染症対策物品等購入したため。</t>
    <rPh sb="0" eb="5">
      <t>カンセンショウタイサク</t>
    </rPh>
    <rPh sb="5" eb="7">
      <t>ブッピン</t>
    </rPh>
    <rPh sb="7" eb="8">
      <t>トウ</t>
    </rPh>
    <rPh sb="8" eb="10">
      <t>コウニュウ</t>
    </rPh>
    <phoneticPr fontId="3"/>
  </si>
  <si>
    <t>R3年度より当園ではｾﾞﾛｺﾛﾅを目指し入園予定者は必ず2週間前にPCR検査をし結果をまってからだったため、入園までに日数が掛かり思うようにいかなかった。R4年度は前年度と同じく入園までに時間が掛かっていた所にｸﾗｽﾀｰが発生し、計50名の利用者が感染、24日間（7/9～8/1）隔離をしたため、収入減。また、感染症対策物品購入等や人件費も定期昇給のため費用増。</t>
    <rPh sb="2" eb="4">
      <t>ネンド</t>
    </rPh>
    <rPh sb="6" eb="8">
      <t>トウエン</t>
    </rPh>
    <rPh sb="17" eb="19">
      <t>メザ</t>
    </rPh>
    <rPh sb="20" eb="22">
      <t>ニュウエン</t>
    </rPh>
    <rPh sb="22" eb="25">
      <t>ヨテイシャ</t>
    </rPh>
    <rPh sb="26" eb="27">
      <t>カナラ</t>
    </rPh>
    <rPh sb="29" eb="31">
      <t>シュウカン</t>
    </rPh>
    <rPh sb="31" eb="32">
      <t>マエ</t>
    </rPh>
    <rPh sb="36" eb="38">
      <t>ケンサ</t>
    </rPh>
    <rPh sb="40" eb="42">
      <t>ケッカ</t>
    </rPh>
    <rPh sb="54" eb="56">
      <t>ニュウエン</t>
    </rPh>
    <rPh sb="59" eb="61">
      <t>ニッスウ</t>
    </rPh>
    <rPh sb="62" eb="63">
      <t>カ</t>
    </rPh>
    <rPh sb="65" eb="66">
      <t>オモ</t>
    </rPh>
    <rPh sb="79" eb="81">
      <t>ネンド</t>
    </rPh>
    <rPh sb="82" eb="85">
      <t>ゼンネンド</t>
    </rPh>
    <rPh sb="86" eb="87">
      <t>オナ</t>
    </rPh>
    <rPh sb="89" eb="91">
      <t>ニュウエン</t>
    </rPh>
    <rPh sb="94" eb="96">
      <t>ジカン</t>
    </rPh>
    <rPh sb="97" eb="98">
      <t>カ</t>
    </rPh>
    <rPh sb="103" eb="104">
      <t>トコロ</t>
    </rPh>
    <rPh sb="111" eb="113">
      <t>ハッセイ</t>
    </rPh>
    <rPh sb="115" eb="116">
      <t>ケイ</t>
    </rPh>
    <rPh sb="118" eb="119">
      <t>メイ</t>
    </rPh>
    <rPh sb="120" eb="123">
      <t>リヨウシャ</t>
    </rPh>
    <rPh sb="124" eb="126">
      <t>カンセン</t>
    </rPh>
    <phoneticPr fontId="3"/>
  </si>
  <si>
    <t>物価等上昇に伴い、千葉県も報酬単価を上げて欲しいです。</t>
    <rPh sb="0" eb="2">
      <t>ブッカ</t>
    </rPh>
    <rPh sb="2" eb="3">
      <t>トウ</t>
    </rPh>
    <rPh sb="3" eb="5">
      <t>ジョウショウ</t>
    </rPh>
    <rPh sb="6" eb="7">
      <t>トモナ</t>
    </rPh>
    <rPh sb="9" eb="12">
      <t>チバケン</t>
    </rPh>
    <rPh sb="13" eb="17">
      <t>ホウシュウタンカ</t>
    </rPh>
    <rPh sb="18" eb="19">
      <t>ア</t>
    </rPh>
    <rPh sb="21" eb="22">
      <t>ホ</t>
    </rPh>
    <phoneticPr fontId="3"/>
  </si>
  <si>
    <t>特別養護老人ホーム「清流園」</t>
    <rPh sb="0" eb="6">
      <t>トクベツヨウゴロウジン</t>
    </rPh>
    <rPh sb="10" eb="12">
      <t>セイリュウ</t>
    </rPh>
    <rPh sb="12" eb="13">
      <t>エン</t>
    </rPh>
    <phoneticPr fontId="3"/>
  </si>
  <si>
    <t>特別養護老人ホーム「清流園」ﾕﾆｯﾄ型</t>
    <rPh sb="0" eb="6">
      <t>トクベツヨウゴロウジン</t>
    </rPh>
    <rPh sb="10" eb="12">
      <t>セイリュウ</t>
    </rPh>
    <rPh sb="12" eb="13">
      <t>エン</t>
    </rPh>
    <rPh sb="18" eb="19">
      <t>ガタ</t>
    </rPh>
    <phoneticPr fontId="3"/>
  </si>
  <si>
    <t>稼働率が95.06%→90.46%と低いため。</t>
    <rPh sb="0" eb="3">
      <t>カドウリツ</t>
    </rPh>
    <rPh sb="18" eb="19">
      <t>ヒク</t>
    </rPh>
    <phoneticPr fontId="3"/>
  </si>
  <si>
    <t>R3年度より当園ではｾﾞﾛｺﾛﾅを目指し入園予定者は必ず2週間前にPCR検査をし結果をまってからだったため、入園までに日数が掛かり思うようにいかなかった。R4年度は前年度と同じく入園までに時間が掛かっていた所に多床室でｸﾗｽﾀｰが発生し、計50名の利用者が感染、ｴﾚﾍﾞｰﾀｰが共有なので24日間（7/9～8/1）隔離が必要だったため、収入減。また、感染症対策物品購入等や人件費も定期昇給のため費用増。</t>
    <rPh sb="2" eb="4">
      <t>ネンド</t>
    </rPh>
    <rPh sb="6" eb="8">
      <t>トウエン</t>
    </rPh>
    <rPh sb="17" eb="19">
      <t>メザ</t>
    </rPh>
    <rPh sb="20" eb="22">
      <t>ニュウエン</t>
    </rPh>
    <rPh sb="22" eb="25">
      <t>ヨテイシャ</t>
    </rPh>
    <rPh sb="26" eb="27">
      <t>カナラ</t>
    </rPh>
    <rPh sb="29" eb="31">
      <t>シュウカン</t>
    </rPh>
    <rPh sb="31" eb="32">
      <t>マエ</t>
    </rPh>
    <rPh sb="36" eb="38">
      <t>ケンサ</t>
    </rPh>
    <rPh sb="40" eb="42">
      <t>ケッカ</t>
    </rPh>
    <rPh sb="54" eb="56">
      <t>ニュウエン</t>
    </rPh>
    <rPh sb="59" eb="61">
      <t>ニッスウ</t>
    </rPh>
    <rPh sb="62" eb="63">
      <t>カ</t>
    </rPh>
    <rPh sb="65" eb="66">
      <t>オモ</t>
    </rPh>
    <rPh sb="79" eb="81">
      <t>ネンド</t>
    </rPh>
    <rPh sb="82" eb="85">
      <t>ゼンネンド</t>
    </rPh>
    <rPh sb="86" eb="87">
      <t>オナ</t>
    </rPh>
    <rPh sb="89" eb="91">
      <t>ニュウエン</t>
    </rPh>
    <rPh sb="94" eb="96">
      <t>ジカン</t>
    </rPh>
    <rPh sb="97" eb="98">
      <t>カ</t>
    </rPh>
    <rPh sb="103" eb="104">
      <t>トコロ</t>
    </rPh>
    <rPh sb="105" eb="108">
      <t>タショウシツ</t>
    </rPh>
    <rPh sb="115" eb="117">
      <t>ハッセイ</t>
    </rPh>
    <rPh sb="119" eb="120">
      <t>ケイ</t>
    </rPh>
    <rPh sb="122" eb="123">
      <t>メイ</t>
    </rPh>
    <rPh sb="124" eb="127">
      <t>リヨウシャ</t>
    </rPh>
    <rPh sb="128" eb="130">
      <t>カンセン</t>
    </rPh>
    <rPh sb="139" eb="141">
      <t>キョウユウ</t>
    </rPh>
    <rPh sb="160" eb="162">
      <t>ヒツヨウ</t>
    </rPh>
    <phoneticPr fontId="3"/>
  </si>
  <si>
    <t>特別養護老人ホーム「青柳園」</t>
    <rPh sb="0" eb="6">
      <t>トクベツヨウゴロウジン</t>
    </rPh>
    <rPh sb="10" eb="11">
      <t>アオ</t>
    </rPh>
    <rPh sb="11" eb="12">
      <t>ヤナギ</t>
    </rPh>
    <rPh sb="12" eb="13">
      <t>エン</t>
    </rPh>
    <phoneticPr fontId="3"/>
  </si>
  <si>
    <t>市原市</t>
    <rPh sb="0" eb="3">
      <t>イチハラシ</t>
    </rPh>
    <phoneticPr fontId="3"/>
  </si>
  <si>
    <t>ｺﾛﾅ禍において待機者をすぐに入所させる事が困難なため（PCR検査等感染対策を講じるため新規入所までに時間を要する</t>
    <rPh sb="3" eb="4">
      <t>カ</t>
    </rPh>
    <rPh sb="8" eb="11">
      <t>タイキシャ</t>
    </rPh>
    <rPh sb="15" eb="17">
      <t>ニュウショ</t>
    </rPh>
    <rPh sb="20" eb="21">
      <t>コト</t>
    </rPh>
    <rPh sb="22" eb="24">
      <t>コンナン</t>
    </rPh>
    <rPh sb="31" eb="33">
      <t>ケンサ</t>
    </rPh>
    <rPh sb="33" eb="34">
      <t>トウ</t>
    </rPh>
    <rPh sb="34" eb="38">
      <t>カンセンタイサク</t>
    </rPh>
    <rPh sb="39" eb="40">
      <t>コウ</t>
    </rPh>
    <rPh sb="44" eb="48">
      <t>シンキニュウショ</t>
    </rPh>
    <rPh sb="51" eb="53">
      <t>ジカン</t>
    </rPh>
    <rPh sb="54" eb="55">
      <t>ヨウ</t>
    </rPh>
    <phoneticPr fontId="3"/>
  </si>
  <si>
    <t>ｺﾛﾅ禍において定期昇給と非常勤職員（子育て世代）の出勤がままならず正職員での人員配置を見直したため。</t>
    <rPh sb="3" eb="4">
      <t>カ</t>
    </rPh>
    <rPh sb="8" eb="12">
      <t>テイキショウキュウ</t>
    </rPh>
    <rPh sb="13" eb="18">
      <t>ヒジョウキンショクイン</t>
    </rPh>
    <rPh sb="19" eb="21">
      <t>コソダ</t>
    </rPh>
    <rPh sb="22" eb="24">
      <t>セダイ</t>
    </rPh>
    <rPh sb="26" eb="28">
      <t>シュッキン</t>
    </rPh>
    <rPh sb="34" eb="37">
      <t>セイショクイン</t>
    </rPh>
    <rPh sb="39" eb="43">
      <t>ジンインハイチ</t>
    </rPh>
    <rPh sb="44" eb="46">
      <t>ミナオ</t>
    </rPh>
    <phoneticPr fontId="3"/>
  </si>
  <si>
    <t>増を見込んでいたが現況物価の高騰とさらに最低賃金等の引き上げにより費用の増大な必須。光熱費等は昨年度とは比べられないほど高騰している。</t>
    <rPh sb="0" eb="1">
      <t>ゾウ</t>
    </rPh>
    <rPh sb="2" eb="4">
      <t>ミコ</t>
    </rPh>
    <rPh sb="9" eb="11">
      <t>ゲンキョウ</t>
    </rPh>
    <rPh sb="11" eb="13">
      <t>ブッカ</t>
    </rPh>
    <rPh sb="14" eb="16">
      <t>コウトウ</t>
    </rPh>
    <rPh sb="20" eb="22">
      <t>サイテイ</t>
    </rPh>
    <rPh sb="22" eb="24">
      <t>チンギン</t>
    </rPh>
    <rPh sb="24" eb="25">
      <t>トウ</t>
    </rPh>
    <rPh sb="26" eb="27">
      <t>ヒ</t>
    </rPh>
    <rPh sb="28" eb="29">
      <t>ア</t>
    </rPh>
    <rPh sb="33" eb="35">
      <t>ヒヨウ</t>
    </rPh>
    <rPh sb="36" eb="38">
      <t>ゾウダイ</t>
    </rPh>
    <rPh sb="39" eb="41">
      <t>ヒッスウ</t>
    </rPh>
    <rPh sb="42" eb="45">
      <t>コウネツヒ</t>
    </rPh>
    <rPh sb="45" eb="46">
      <t>トウ</t>
    </rPh>
    <rPh sb="47" eb="50">
      <t>サクネンド</t>
    </rPh>
    <rPh sb="52" eb="53">
      <t>クラ</t>
    </rPh>
    <rPh sb="60" eb="62">
      <t>コウトウ</t>
    </rPh>
    <phoneticPr fontId="3"/>
  </si>
  <si>
    <t>定員数は決まっており収入も決まっている。政府は住民税非課税に10万円5万円と幾度となく支給しているようだが・・であれば、こういった施設にも加算だけでなく即座に同様のような対策を望みます。</t>
    <rPh sb="0" eb="3">
      <t>テイインスウ</t>
    </rPh>
    <rPh sb="4" eb="5">
      <t>キ</t>
    </rPh>
    <rPh sb="10" eb="12">
      <t>シュウニュウ</t>
    </rPh>
    <rPh sb="13" eb="14">
      <t>キ</t>
    </rPh>
    <rPh sb="20" eb="22">
      <t>セイフ</t>
    </rPh>
    <rPh sb="23" eb="26">
      <t>ジュウミンゼイ</t>
    </rPh>
    <rPh sb="26" eb="29">
      <t>ヒカゼイ</t>
    </rPh>
    <rPh sb="32" eb="34">
      <t>マンエン</t>
    </rPh>
    <rPh sb="35" eb="37">
      <t>マンエン</t>
    </rPh>
    <rPh sb="38" eb="40">
      <t>イクド</t>
    </rPh>
    <rPh sb="43" eb="45">
      <t>シキュウ</t>
    </rPh>
    <rPh sb="65" eb="67">
      <t>シセツ</t>
    </rPh>
    <rPh sb="69" eb="71">
      <t>カサン</t>
    </rPh>
    <rPh sb="76" eb="78">
      <t>ソクザ</t>
    </rPh>
    <rPh sb="79" eb="81">
      <t>ドウヨウ</t>
    </rPh>
    <rPh sb="85" eb="87">
      <t>タイサク</t>
    </rPh>
    <rPh sb="88" eb="89">
      <t>ノゾ</t>
    </rPh>
    <phoneticPr fontId="3"/>
  </si>
  <si>
    <t>特別養護老人ホーム「千の風・清澄」</t>
    <rPh sb="0" eb="6">
      <t>トクベツヨウゴロウジン</t>
    </rPh>
    <rPh sb="10" eb="11">
      <t>セン</t>
    </rPh>
    <rPh sb="12" eb="13">
      <t>カゼ</t>
    </rPh>
    <rPh sb="14" eb="16">
      <t>キヨスミ</t>
    </rPh>
    <phoneticPr fontId="3"/>
  </si>
  <si>
    <t>鴨川市</t>
    <rPh sb="0" eb="3">
      <t>カモガワシ</t>
    </rPh>
    <phoneticPr fontId="3"/>
  </si>
  <si>
    <t>入所者の増</t>
    <rPh sb="0" eb="2">
      <t>ニュウショ</t>
    </rPh>
    <rPh sb="2" eb="3">
      <t>シャ</t>
    </rPh>
    <rPh sb="4" eb="5">
      <t>ゾウ</t>
    </rPh>
    <phoneticPr fontId="3"/>
  </si>
  <si>
    <t>定期昇給による増。</t>
    <rPh sb="0" eb="4">
      <t>テイキショウキュウ</t>
    </rPh>
    <rPh sb="7" eb="8">
      <t>ゾウ</t>
    </rPh>
    <phoneticPr fontId="3"/>
  </si>
  <si>
    <t>R2年度は雑収益にかかり増し費用（200万程度）の補助金を計上しているため増えているようみえているが、それを加味してもR3年度が減額しているのは水道光熱費や給食費などの原材料の高騰も考えられる。</t>
    <rPh sb="2" eb="4">
      <t>ネンド</t>
    </rPh>
    <rPh sb="5" eb="8">
      <t>ザツシュウエキ</t>
    </rPh>
    <rPh sb="12" eb="13">
      <t>マシ</t>
    </rPh>
    <rPh sb="14" eb="16">
      <t>ヒヨウ</t>
    </rPh>
    <rPh sb="20" eb="21">
      <t>マン</t>
    </rPh>
    <rPh sb="21" eb="23">
      <t>テイド</t>
    </rPh>
    <rPh sb="25" eb="28">
      <t>ホジョキン</t>
    </rPh>
    <rPh sb="29" eb="31">
      <t>ケイジョウ</t>
    </rPh>
    <rPh sb="37" eb="38">
      <t>フ</t>
    </rPh>
    <rPh sb="54" eb="56">
      <t>カミ</t>
    </rPh>
    <rPh sb="61" eb="63">
      <t>ネンド</t>
    </rPh>
    <rPh sb="64" eb="66">
      <t>ゲンガク</t>
    </rPh>
    <rPh sb="72" eb="77">
      <t>スイドウコウネツヒ</t>
    </rPh>
    <rPh sb="78" eb="81">
      <t>キュウショクヒ</t>
    </rPh>
    <rPh sb="84" eb="87">
      <t>ゲンザイリョウ</t>
    </rPh>
    <rPh sb="88" eb="90">
      <t>コウトウ</t>
    </rPh>
    <rPh sb="91" eb="92">
      <t>カンガ</t>
    </rPh>
    <phoneticPr fontId="3"/>
  </si>
  <si>
    <t>新型ｺﾛﾅｳｨﾙｽ感染症の影響に伴い、新規入所者を迎えることができず、安定した収入が見込めない。</t>
    <rPh sb="0" eb="2">
      <t>シンガタ</t>
    </rPh>
    <rPh sb="9" eb="11">
      <t>カンセン</t>
    </rPh>
    <rPh sb="11" eb="12">
      <t>ショウ</t>
    </rPh>
    <rPh sb="13" eb="15">
      <t>エイキョウ</t>
    </rPh>
    <rPh sb="16" eb="17">
      <t>トモナ</t>
    </rPh>
    <rPh sb="19" eb="21">
      <t>シンキ</t>
    </rPh>
    <rPh sb="21" eb="24">
      <t>ニュウショシャ</t>
    </rPh>
    <rPh sb="25" eb="26">
      <t>ムカ</t>
    </rPh>
    <rPh sb="35" eb="37">
      <t>アンテイ</t>
    </rPh>
    <rPh sb="39" eb="41">
      <t>シュウニュウ</t>
    </rPh>
    <rPh sb="42" eb="44">
      <t>ミコ</t>
    </rPh>
    <phoneticPr fontId="3"/>
  </si>
  <si>
    <t>特別養護老人ホーム「双樹苑」</t>
    <rPh sb="0" eb="6">
      <t>トクベツヨウゴロウジン</t>
    </rPh>
    <rPh sb="10" eb="11">
      <t>ソウ</t>
    </rPh>
    <rPh sb="11" eb="12">
      <t>ジュ</t>
    </rPh>
    <rPh sb="12" eb="13">
      <t>エン</t>
    </rPh>
    <phoneticPr fontId="3"/>
  </si>
  <si>
    <t>職員の昇給</t>
    <rPh sb="0" eb="2">
      <t>ショクイン</t>
    </rPh>
    <rPh sb="3" eb="5">
      <t>ショウキュウ</t>
    </rPh>
    <phoneticPr fontId="3"/>
  </si>
  <si>
    <t>修繕費増</t>
    <rPh sb="0" eb="3">
      <t>シュウゼンヒ</t>
    </rPh>
    <rPh sb="3" eb="4">
      <t>ゾウ</t>
    </rPh>
    <phoneticPr fontId="3"/>
  </si>
  <si>
    <t>職員採用で派遣を利用しているため人件費の増がある。</t>
    <rPh sb="0" eb="2">
      <t>ショクイン</t>
    </rPh>
    <rPh sb="2" eb="4">
      <t>サイヨウ</t>
    </rPh>
    <rPh sb="5" eb="7">
      <t>ハケン</t>
    </rPh>
    <rPh sb="8" eb="10">
      <t>リヨウ</t>
    </rPh>
    <rPh sb="16" eb="19">
      <t>ジンケンヒ</t>
    </rPh>
    <rPh sb="20" eb="21">
      <t>ゾウ</t>
    </rPh>
    <phoneticPr fontId="3"/>
  </si>
  <si>
    <t>多古特別養護老人ホーム</t>
    <rPh sb="0" eb="2">
      <t>タコ</t>
    </rPh>
    <rPh sb="2" eb="8">
      <t>トクベツヨウゴロウジン</t>
    </rPh>
    <phoneticPr fontId="3"/>
  </si>
  <si>
    <t>多古町</t>
    <rPh sb="0" eb="3">
      <t>タコチョウ</t>
    </rPh>
    <phoneticPr fontId="3"/>
  </si>
  <si>
    <t>ｺﾛﾅ禍で感染症対策のため出費が増えている。</t>
    <rPh sb="3" eb="4">
      <t>カ</t>
    </rPh>
    <rPh sb="5" eb="10">
      <t>カンセンショウタイサク</t>
    </rPh>
    <rPh sb="13" eb="15">
      <t>シュッピ</t>
    </rPh>
    <rPh sb="16" eb="17">
      <t>フ</t>
    </rPh>
    <phoneticPr fontId="3"/>
  </si>
  <si>
    <t>大多喜特別養護老人ホーム</t>
    <rPh sb="0" eb="3">
      <t>オオタキ</t>
    </rPh>
    <rPh sb="3" eb="9">
      <t>トクベツヨウゴロウジン</t>
    </rPh>
    <phoneticPr fontId="3"/>
  </si>
  <si>
    <t>大多喜町</t>
    <rPh sb="0" eb="3">
      <t>オオタキ</t>
    </rPh>
    <rPh sb="3" eb="4">
      <t>チョウ</t>
    </rPh>
    <phoneticPr fontId="3"/>
  </si>
  <si>
    <t>主に短期入所受入に係る入所者数の増が要因。</t>
    <rPh sb="0" eb="1">
      <t>オモ</t>
    </rPh>
    <rPh sb="2" eb="4">
      <t>タンキ</t>
    </rPh>
    <rPh sb="4" eb="6">
      <t>ニュウショ</t>
    </rPh>
    <rPh sb="6" eb="8">
      <t>ウケイレ</t>
    </rPh>
    <rPh sb="9" eb="10">
      <t>カカワ</t>
    </rPh>
    <rPh sb="11" eb="14">
      <t>ニュウショシャ</t>
    </rPh>
    <rPh sb="14" eb="15">
      <t>スウ</t>
    </rPh>
    <rPh sb="16" eb="17">
      <t>ゾウ</t>
    </rPh>
    <rPh sb="18" eb="20">
      <t>ヨウイン</t>
    </rPh>
    <phoneticPr fontId="3"/>
  </si>
  <si>
    <t>主に手当等額の増が要因。</t>
    <rPh sb="0" eb="1">
      <t>オモ</t>
    </rPh>
    <rPh sb="2" eb="5">
      <t>テアテトウ</t>
    </rPh>
    <rPh sb="5" eb="6">
      <t>ガク</t>
    </rPh>
    <rPh sb="7" eb="8">
      <t>ゾウ</t>
    </rPh>
    <rPh sb="9" eb="11">
      <t>ヨウイン</t>
    </rPh>
    <phoneticPr fontId="3"/>
  </si>
  <si>
    <t>大きな要因として予定入所者数を見込めないことで収益減となると見込んでいる。（R3年度比較2,000万の増）</t>
    <rPh sb="0" eb="1">
      <t>オオ</t>
    </rPh>
    <rPh sb="3" eb="5">
      <t>ヨウイン</t>
    </rPh>
    <rPh sb="8" eb="10">
      <t>ヨテイ</t>
    </rPh>
    <rPh sb="10" eb="13">
      <t>ニュウショシャ</t>
    </rPh>
    <rPh sb="13" eb="14">
      <t>スウ</t>
    </rPh>
    <rPh sb="15" eb="17">
      <t>ミコ</t>
    </rPh>
    <rPh sb="23" eb="25">
      <t>シュウエキ</t>
    </rPh>
    <rPh sb="25" eb="26">
      <t>ゲン</t>
    </rPh>
    <rPh sb="30" eb="32">
      <t>ミコ</t>
    </rPh>
    <rPh sb="40" eb="42">
      <t>ネンド</t>
    </rPh>
    <rPh sb="42" eb="44">
      <t>ヒカク</t>
    </rPh>
    <rPh sb="49" eb="50">
      <t>マン</t>
    </rPh>
    <rPh sb="51" eb="52">
      <t>ゾウ</t>
    </rPh>
    <phoneticPr fontId="3"/>
  </si>
  <si>
    <t>地域密着型特別養護老人ホーム　　「大津川八幡苑」</t>
    <rPh sb="0" eb="5">
      <t>チイキミッチャクカタ</t>
    </rPh>
    <rPh sb="5" eb="11">
      <t>トクベツヨウゴロウジン</t>
    </rPh>
    <rPh sb="17" eb="20">
      <t>オオツガワ</t>
    </rPh>
    <rPh sb="20" eb="22">
      <t>ハチマン</t>
    </rPh>
    <rPh sb="22" eb="23">
      <t>エン</t>
    </rPh>
    <phoneticPr fontId="3"/>
  </si>
  <si>
    <t>入所率が改善されたため。</t>
    <rPh sb="0" eb="2">
      <t>ニュウショ</t>
    </rPh>
    <rPh sb="2" eb="3">
      <t>リツ</t>
    </rPh>
    <rPh sb="4" eb="6">
      <t>カイゼン</t>
    </rPh>
    <phoneticPr fontId="3"/>
  </si>
  <si>
    <t>派遣職員費が減少したため。</t>
    <rPh sb="0" eb="2">
      <t>ハケン</t>
    </rPh>
    <rPh sb="2" eb="4">
      <t>ショクイン</t>
    </rPh>
    <rPh sb="4" eb="5">
      <t>ヒ</t>
    </rPh>
    <rPh sb="6" eb="8">
      <t>ゲンショウ</t>
    </rPh>
    <phoneticPr fontId="3"/>
  </si>
  <si>
    <t>事業収益が増加したため。</t>
    <rPh sb="0" eb="2">
      <t>ジギョウ</t>
    </rPh>
    <rPh sb="2" eb="4">
      <t>シュウエキ</t>
    </rPh>
    <rPh sb="5" eb="7">
      <t>ゾウカ</t>
    </rPh>
    <phoneticPr fontId="3"/>
  </si>
  <si>
    <t>増</t>
    <rPh sb="0" eb="1">
      <t>ゾウ</t>
    </rPh>
    <phoneticPr fontId="3"/>
  </si>
  <si>
    <t>前年度に行われていた修繕が完了して本年度は修繕費が大幅に減少するためﾌﾟﾗｽに転じると見込んでいる。</t>
    <rPh sb="0" eb="3">
      <t>ゼンネンド</t>
    </rPh>
    <rPh sb="4" eb="5">
      <t>オコナ</t>
    </rPh>
    <rPh sb="10" eb="12">
      <t>シュウゼン</t>
    </rPh>
    <rPh sb="13" eb="15">
      <t>カンリョウ</t>
    </rPh>
    <rPh sb="17" eb="20">
      <t>ホンネンド</t>
    </rPh>
    <rPh sb="21" eb="24">
      <t>シュウゼンヒ</t>
    </rPh>
    <rPh sb="25" eb="27">
      <t>オオハバ</t>
    </rPh>
    <rPh sb="28" eb="30">
      <t>ゲンショウ</t>
    </rPh>
    <rPh sb="38" eb="40">
      <t>テンジ</t>
    </rPh>
    <rPh sb="42" eb="44">
      <t>ミコ</t>
    </rPh>
    <rPh sb="44" eb="46">
      <t>ンデ</t>
    </rPh>
    <phoneticPr fontId="3"/>
  </si>
  <si>
    <t>特別養護老人ホーム「第二長生共楽園ほめはる」</t>
    <rPh sb="0" eb="6">
      <t>トクベツヨウゴロウジン</t>
    </rPh>
    <rPh sb="10" eb="12">
      <t>ダイニ</t>
    </rPh>
    <rPh sb="12" eb="14">
      <t>チョウセイ</t>
    </rPh>
    <rPh sb="14" eb="15">
      <t>キョウ</t>
    </rPh>
    <rPh sb="15" eb="16">
      <t>ラク</t>
    </rPh>
    <rPh sb="16" eb="17">
      <t>エン</t>
    </rPh>
    <phoneticPr fontId="3"/>
  </si>
  <si>
    <t>茂原市</t>
    <rPh sb="0" eb="3">
      <t>モバラシ</t>
    </rPh>
    <phoneticPr fontId="3"/>
  </si>
  <si>
    <t>主に稼働率の上昇による。</t>
    <rPh sb="0" eb="1">
      <t>オモ</t>
    </rPh>
    <rPh sb="2" eb="5">
      <t>カドウリツ</t>
    </rPh>
    <rPh sb="6" eb="8">
      <t>ジョウショウ</t>
    </rPh>
    <phoneticPr fontId="3"/>
  </si>
  <si>
    <t>提示昇給、超過勤務手当の上昇による。</t>
    <rPh sb="0" eb="2">
      <t>テイジ</t>
    </rPh>
    <rPh sb="2" eb="4">
      <t>ショウキュウ</t>
    </rPh>
    <rPh sb="5" eb="9">
      <t>チョウカキンム</t>
    </rPh>
    <rPh sb="9" eb="11">
      <t>テアテ</t>
    </rPh>
    <rPh sb="12" eb="14">
      <t>ジョウショウ</t>
    </rPh>
    <phoneticPr fontId="3"/>
  </si>
  <si>
    <t>稼働率の上昇による。</t>
    <rPh sb="0" eb="3">
      <t>カドウリツ</t>
    </rPh>
    <rPh sb="4" eb="6">
      <t>ジョウショウ</t>
    </rPh>
    <phoneticPr fontId="3"/>
  </si>
  <si>
    <t>稼働率の低迷、経年劣化による設備の修繕費の増加及び物品上昇による支出増大を予見し減少を見込む。</t>
    <rPh sb="0" eb="3">
      <t>カドウリツ</t>
    </rPh>
    <rPh sb="4" eb="6">
      <t>テイメイ</t>
    </rPh>
    <rPh sb="7" eb="9">
      <t>ケイネン</t>
    </rPh>
    <rPh sb="9" eb="11">
      <t>レッカ</t>
    </rPh>
    <rPh sb="14" eb="16">
      <t>セツビ</t>
    </rPh>
    <rPh sb="17" eb="20">
      <t>シュウゼンヒ</t>
    </rPh>
    <rPh sb="21" eb="23">
      <t>ゾウカ</t>
    </rPh>
    <rPh sb="23" eb="24">
      <t>オヨ</t>
    </rPh>
    <rPh sb="25" eb="27">
      <t>ブッピン</t>
    </rPh>
    <rPh sb="27" eb="29">
      <t>ジョウショウ</t>
    </rPh>
    <rPh sb="32" eb="34">
      <t>シシュツ</t>
    </rPh>
    <rPh sb="34" eb="36">
      <t>ゾウダイ</t>
    </rPh>
    <rPh sb="37" eb="39">
      <t>ヨケン</t>
    </rPh>
    <rPh sb="40" eb="42">
      <t>ゲンショウ</t>
    </rPh>
    <rPh sb="43" eb="45">
      <t>ミコ</t>
    </rPh>
    <phoneticPr fontId="3"/>
  </si>
  <si>
    <t>次回改正時に管理栄養士の配置が必須となった場合においては配置がない場合に介護報酬が減算される事が想定される。労働人口が減少し介護士看護師等専門職の確保が困難な状況下の中、人材の資本となる人口の地域格差も大きく採用が認めない。併せて県内外問わず特養が増え続けている状況で新たな資格職の配置で基本報酬の算定とする特養全体の質の低下も懸念さｆれる。LIFEの情報提供集約で対応して頂きたい。円安ｳｸﾗｲﾅ問題半導体不足等により給食材料費水道光熱費等の物価上昇率が高くまた必要な備品や修理部品も入手が困難である。必要に迫られいわゆる言い値（高値）で、購入せざるを得ない可能性もある。社会福祉法人は主に介護報酬の収入で運営していることもあり他業種と違いいわゆる値上げができない。このことからもＲ６年度の報酬改定の前に対策が必要である。</t>
    <rPh sb="0" eb="2">
      <t>ジカイ</t>
    </rPh>
    <rPh sb="2" eb="4">
      <t>カイセイ</t>
    </rPh>
    <rPh sb="4" eb="5">
      <t>ジ</t>
    </rPh>
    <rPh sb="6" eb="8">
      <t>カンリ</t>
    </rPh>
    <rPh sb="315" eb="316">
      <t>タ</t>
    </rPh>
    <rPh sb="319" eb="320">
      <t>チガ</t>
    </rPh>
    <rPh sb="325" eb="327">
      <t>ネア</t>
    </rPh>
    <rPh sb="343" eb="345">
      <t>ネンド</t>
    </rPh>
    <rPh sb="346" eb="348">
      <t>ホウシュウ</t>
    </rPh>
    <rPh sb="348" eb="350">
      <t>カイテイ</t>
    </rPh>
    <rPh sb="351" eb="352">
      <t>マエ</t>
    </rPh>
    <rPh sb="353" eb="355">
      <t>タイサク</t>
    </rPh>
    <rPh sb="356" eb="358">
      <t>ヒツヨウ</t>
    </rPh>
    <phoneticPr fontId="3"/>
  </si>
  <si>
    <t>特別養護老人ホーム　　　　　　　　　　　「中郷記念館個室型」</t>
    <rPh sb="0" eb="6">
      <t>トクベツヨウゴロウジン</t>
    </rPh>
    <rPh sb="21" eb="23">
      <t>ナカザト</t>
    </rPh>
    <rPh sb="23" eb="26">
      <t>キネンカン</t>
    </rPh>
    <rPh sb="26" eb="29">
      <t>コシツガタ</t>
    </rPh>
    <phoneticPr fontId="3"/>
  </si>
  <si>
    <t>木更津市</t>
    <rPh sb="0" eb="4">
      <t>キサラズシ</t>
    </rPh>
    <phoneticPr fontId="3"/>
  </si>
  <si>
    <t>7級地</t>
    <rPh sb="1" eb="3">
      <t>キュウチ</t>
    </rPh>
    <phoneticPr fontId="3"/>
  </si>
  <si>
    <t>R2年ｺﾛﾅ包括支援金\2,052,000-それでも新型ｺﾛﾅｳｨﾙｽの影響による入所が進みにくくなる。</t>
    <rPh sb="2" eb="3">
      <t>ネン</t>
    </rPh>
    <rPh sb="6" eb="10">
      <t>ホウカツシエン</t>
    </rPh>
    <rPh sb="10" eb="11">
      <t>キン</t>
    </rPh>
    <rPh sb="26" eb="28">
      <t>シンガタ</t>
    </rPh>
    <rPh sb="36" eb="38">
      <t>エイキョウ</t>
    </rPh>
    <rPh sb="41" eb="43">
      <t>ニュウショ</t>
    </rPh>
    <rPh sb="44" eb="45">
      <t>スス</t>
    </rPh>
    <phoneticPr fontId="3"/>
  </si>
  <si>
    <t>昇給（2%）しかし職員の退職が続く、補填も不十分。</t>
    <rPh sb="0" eb="2">
      <t>ショウキュウ</t>
    </rPh>
    <rPh sb="9" eb="11">
      <t>ショクイン</t>
    </rPh>
    <rPh sb="12" eb="14">
      <t>タイショク</t>
    </rPh>
    <rPh sb="15" eb="16">
      <t>ツヅ</t>
    </rPh>
    <rPh sb="18" eb="20">
      <t>ホテン</t>
    </rPh>
    <rPh sb="21" eb="24">
      <t>フジュウブン</t>
    </rPh>
    <phoneticPr fontId="3"/>
  </si>
  <si>
    <t>居室ｴｱｺﾝ交換工事（2,639千円）加湿器購入（436千円）ﾏｽｸ等衛生用品などｺﾛﾅ関連の修繕や部品購入が増えたため。</t>
    <rPh sb="0" eb="2">
      <t>キョシツ</t>
    </rPh>
    <rPh sb="6" eb="10">
      <t>コウカンコウジ</t>
    </rPh>
    <rPh sb="16" eb="18">
      <t>センエン</t>
    </rPh>
    <rPh sb="19" eb="22">
      <t>カシツキ</t>
    </rPh>
    <rPh sb="22" eb="24">
      <t>コウニュウ</t>
    </rPh>
    <rPh sb="28" eb="30">
      <t>センエン</t>
    </rPh>
    <rPh sb="34" eb="35">
      <t>トウ</t>
    </rPh>
    <rPh sb="35" eb="39">
      <t>エイセイヨウヒン</t>
    </rPh>
    <rPh sb="44" eb="46">
      <t>カンレン</t>
    </rPh>
    <rPh sb="47" eb="49">
      <t>シュウゼン</t>
    </rPh>
    <rPh sb="50" eb="52">
      <t>ブヒン</t>
    </rPh>
    <rPh sb="52" eb="54">
      <t>コウニュウ</t>
    </rPh>
    <rPh sb="55" eb="56">
      <t>フ</t>
    </rPh>
    <phoneticPr fontId="3"/>
  </si>
  <si>
    <t>収入減、人件費増、物価高による修繕.設備投資費用の増。</t>
    <rPh sb="0" eb="3">
      <t>シュウニュウゲン</t>
    </rPh>
    <rPh sb="4" eb="7">
      <t>ジンケンヒ</t>
    </rPh>
    <rPh sb="7" eb="8">
      <t>ゾウ</t>
    </rPh>
    <rPh sb="9" eb="12">
      <t>ブッカダカ</t>
    </rPh>
    <rPh sb="15" eb="17">
      <t>シュウゼン</t>
    </rPh>
    <rPh sb="18" eb="20">
      <t>セツビ</t>
    </rPh>
    <rPh sb="20" eb="22">
      <t>トウシ</t>
    </rPh>
    <rPh sb="22" eb="24">
      <t>ヒヨウ</t>
    </rPh>
    <rPh sb="25" eb="26">
      <t>ゾウ</t>
    </rPh>
    <phoneticPr fontId="3"/>
  </si>
  <si>
    <t>ﾌﾟﾗｽ改訂と言われた前改訂が本当のﾌﾟﾗｽなっているとは思いません。課せられたものが増え、適切に行えている所は増える・・という仕組みだと見込んでいますが結局事務作業は煩雑となりそこに追われて本来の介護としての機能が上向いている事業所はあるのでしょうか。そのうえ人件費を含む費用増で見とおしが明るいとは言えません。また当施設はﾕﾆｯﾄ型として運営していますが、ある程度の質を確保するのに人員確保は急務です。しかしある程度の経験が必要なことが多くあり、数年前は1年以内に退職した職員が多数おり現在は異動等で調整することが多くあります。一時的に派遣を利用しましたが、未経験で期間を待たずに退職された事もありました。潜在保健士のように把握する事業などはないのでしょうか。難しいとは思いますが、時期改訂では全ての産業で上昇していることを鏗みたﾌﾟﾗｽ改定、余計な事務作業を必要としない処遇改善各々に投げるだけではなく事業継続をﾊﾞｯｸｱｯﾌﾟする体制など、産業の要として介護職員や福祉現場で働く看護職員が本当の意味で働きやすいような芯のある改訂を願ってやみません。</t>
    <rPh sb="5" eb="6">
      <t>ト</t>
    </rPh>
    <rPh sb="7" eb="8">
      <t>イ</t>
    </rPh>
    <rPh sb="11" eb="12">
      <t>ゼン</t>
    </rPh>
    <rPh sb="13" eb="14">
      <t>ガ</t>
    </rPh>
    <rPh sb="15" eb="17">
      <t>ホントウ</t>
    </rPh>
    <rPh sb="29" eb="30">
      <t>オモ</t>
    </rPh>
    <rPh sb="35" eb="36">
      <t>カ</t>
    </rPh>
    <rPh sb="43" eb="44">
      <t>フ</t>
    </rPh>
    <rPh sb="46" eb="48">
      <t>テキセツ</t>
    </rPh>
    <rPh sb="49" eb="50">
      <t>オコナ</t>
    </rPh>
    <rPh sb="54" eb="55">
      <t>トコロ</t>
    </rPh>
    <rPh sb="56" eb="57">
      <t>フ</t>
    </rPh>
    <rPh sb="64" eb="66">
      <t>シク</t>
    </rPh>
    <rPh sb="69" eb="71">
      <t>ミコ</t>
    </rPh>
    <rPh sb="77" eb="79">
      <t>ケッキョク</t>
    </rPh>
    <rPh sb="79" eb="83">
      <t>ジムサギョウ</t>
    </rPh>
    <rPh sb="85" eb="86">
      <t>ザツ</t>
    </rPh>
    <rPh sb="92" eb="93">
      <t>オ</t>
    </rPh>
    <rPh sb="96" eb="98">
      <t>ホンライ</t>
    </rPh>
    <rPh sb="99" eb="101">
      <t>カイゴ</t>
    </rPh>
    <rPh sb="105" eb="107">
      <t>キノウ</t>
    </rPh>
    <rPh sb="108" eb="110">
      <t>ウワム</t>
    </rPh>
    <rPh sb="114" eb="117">
      <t>ジギョウショ</t>
    </rPh>
    <rPh sb="131" eb="134">
      <t>ジンケンヒ</t>
    </rPh>
    <rPh sb="135" eb="136">
      <t>フク</t>
    </rPh>
    <rPh sb="137" eb="139">
      <t>ヒヨウ</t>
    </rPh>
    <rPh sb="139" eb="140">
      <t>ゾウ</t>
    </rPh>
    <rPh sb="141" eb="142">
      <t>ミ</t>
    </rPh>
    <rPh sb="146" eb="147">
      <t>アカ</t>
    </rPh>
    <rPh sb="151" eb="152">
      <t>イ</t>
    </rPh>
    <rPh sb="159" eb="160">
      <t>トウ</t>
    </rPh>
    <rPh sb="160" eb="162">
      <t>シセツ</t>
    </rPh>
    <rPh sb="167" eb="168">
      <t>ガタ</t>
    </rPh>
    <rPh sb="171" eb="173">
      <t>ウンエイ</t>
    </rPh>
    <rPh sb="182" eb="184">
      <t>テイド</t>
    </rPh>
    <rPh sb="185" eb="186">
      <t>シツ</t>
    </rPh>
    <rPh sb="187" eb="189">
      <t>カクホ</t>
    </rPh>
    <rPh sb="193" eb="197">
      <t>ジンインカクホ</t>
    </rPh>
    <rPh sb="198" eb="200">
      <t>キュウム</t>
    </rPh>
    <rPh sb="208" eb="210">
      <t>テイド</t>
    </rPh>
    <rPh sb="211" eb="213">
      <t>ケイケン</t>
    </rPh>
    <rPh sb="214" eb="216">
      <t>ヒツヨウ</t>
    </rPh>
    <rPh sb="220" eb="221">
      <t>オオ</t>
    </rPh>
    <rPh sb="225" eb="228">
      <t>スウネンマエ</t>
    </rPh>
    <rPh sb="230" eb="231">
      <t>ネン</t>
    </rPh>
    <rPh sb="231" eb="233">
      <t>イナイ</t>
    </rPh>
    <rPh sb="234" eb="236">
      <t>タイショク</t>
    </rPh>
    <rPh sb="238" eb="240">
      <t>ショクイン</t>
    </rPh>
    <rPh sb="241" eb="243">
      <t>タスウ</t>
    </rPh>
    <rPh sb="245" eb="247">
      <t>ゲンザイ</t>
    </rPh>
    <rPh sb="248" eb="250">
      <t>イドウ</t>
    </rPh>
    <rPh sb="250" eb="251">
      <t>トウ</t>
    </rPh>
    <rPh sb="252" eb="254">
      <t>チョウセイ</t>
    </rPh>
    <rPh sb="259" eb="260">
      <t>オオ</t>
    </rPh>
    <rPh sb="266" eb="269">
      <t>イチジテキ</t>
    </rPh>
    <rPh sb="270" eb="272">
      <t>ハケン</t>
    </rPh>
    <rPh sb="273" eb="275">
      <t>リヨウ</t>
    </rPh>
    <rPh sb="281" eb="284">
      <t>ミケイケン</t>
    </rPh>
    <rPh sb="285" eb="287">
      <t>キカン</t>
    </rPh>
    <rPh sb="288" eb="289">
      <t>マ</t>
    </rPh>
    <rPh sb="292" eb="294">
      <t>タイショク</t>
    </rPh>
    <rPh sb="297" eb="298">
      <t>コト</t>
    </rPh>
    <rPh sb="305" eb="307">
      <t>センザイ</t>
    </rPh>
    <phoneticPr fontId="3"/>
  </si>
  <si>
    <t>特別養護老人ホーム　　　　　　　　　　　「中郷記念館多床室型」</t>
    <rPh sb="0" eb="6">
      <t>トクベツヨウゴロウジン</t>
    </rPh>
    <rPh sb="21" eb="23">
      <t>ナカザト</t>
    </rPh>
    <rPh sb="23" eb="26">
      <t>キネンカン</t>
    </rPh>
    <rPh sb="26" eb="29">
      <t>タショウシツ</t>
    </rPh>
    <rPh sb="29" eb="30">
      <t>ガタ</t>
    </rPh>
    <phoneticPr fontId="3"/>
  </si>
  <si>
    <t>従来型</t>
    <rPh sb="0" eb="3">
      <t>ジュウライガタ</t>
    </rPh>
    <phoneticPr fontId="3"/>
  </si>
  <si>
    <t>新型ｺﾛﾅｳｨﾙｽの影響による入所が進みにくくなる。</t>
    <rPh sb="0" eb="2">
      <t>シンガタ</t>
    </rPh>
    <rPh sb="10" eb="12">
      <t>エイキョウ</t>
    </rPh>
    <rPh sb="15" eb="17">
      <t>ニュウショ</t>
    </rPh>
    <rPh sb="18" eb="19">
      <t>スス</t>
    </rPh>
    <phoneticPr fontId="3"/>
  </si>
  <si>
    <t>昇給（2%）</t>
    <rPh sb="0" eb="2">
      <t>ショウキュウ</t>
    </rPh>
    <phoneticPr fontId="3"/>
  </si>
  <si>
    <t>R2年度大規模修繕実施（52,000千円）</t>
    <rPh sb="2" eb="4">
      <t>ネンド</t>
    </rPh>
    <rPh sb="4" eb="9">
      <t>ダイキボシュウゼン</t>
    </rPh>
    <rPh sb="9" eb="11">
      <t>ジッシ</t>
    </rPh>
    <rPh sb="18" eb="20">
      <t>センエン</t>
    </rPh>
    <phoneticPr fontId="3"/>
  </si>
  <si>
    <t>ﾌﾟﾗｽ改訂と言われた前改訂が本当のﾌﾟﾗｽなっているとは思いません。課せられたものが増え、適切に行えている所は増える・・という仕組みだと見込んでいますが結局事務作業は煩雑となりそこに追われて本来の介護としての機能が上向いている事業所はあるのでしょうか。そのうえ人件費を含む費用増で見とおしが明るいとは言えません。また現在特養の機能のうち看取りが強く出すぎている感があり、当施設では看取り件数が一気に増えています。ﾆｰｽﾞは多くあるとはおもいますが、生活の先にある看取りを想定しているからなのか、最近の傾向に違和感があります。また人員確保に一時期紹介会社を利用しましたが、室の確保が不十分かつ返金期間を過ぎると退職していくなど悪質と思われる事を目のあたりにしています。そちらの働きかけも求めます。難しいとは思いますが、時期改訂では全ての産業で上昇していることを鏗みたﾌﾟﾗｽ改定、余計な事務作業を必要としない処遇改善各々に投げるだけではなく事業継続をﾊﾞｯｸｱｯﾌﾟする体制など、産業の要として介護職員や福祉現場で働く看護職員が本当の意味で働きやすいような芯のある改訂を願ってやみません。</t>
    <rPh sb="5" eb="6">
      <t>ト</t>
    </rPh>
    <rPh sb="7" eb="8">
      <t>イ</t>
    </rPh>
    <rPh sb="11" eb="12">
      <t>ゼン</t>
    </rPh>
    <rPh sb="13" eb="14">
      <t>ガ</t>
    </rPh>
    <rPh sb="15" eb="17">
      <t>ホントウ</t>
    </rPh>
    <rPh sb="29" eb="30">
      <t>オモ</t>
    </rPh>
    <rPh sb="35" eb="36">
      <t>カ</t>
    </rPh>
    <rPh sb="43" eb="44">
      <t>フ</t>
    </rPh>
    <rPh sb="46" eb="48">
      <t>テキセツ</t>
    </rPh>
    <rPh sb="49" eb="50">
      <t>オコナ</t>
    </rPh>
    <rPh sb="54" eb="55">
      <t>トコロ</t>
    </rPh>
    <rPh sb="56" eb="57">
      <t>フ</t>
    </rPh>
    <rPh sb="64" eb="66">
      <t>シク</t>
    </rPh>
    <rPh sb="69" eb="71">
      <t>ミコ</t>
    </rPh>
    <rPh sb="77" eb="79">
      <t>ケッキョク</t>
    </rPh>
    <rPh sb="79" eb="83">
      <t>ジムサギョウ</t>
    </rPh>
    <rPh sb="85" eb="86">
      <t>ザツ</t>
    </rPh>
    <rPh sb="92" eb="93">
      <t>オ</t>
    </rPh>
    <rPh sb="96" eb="98">
      <t>ホンライ</t>
    </rPh>
    <rPh sb="99" eb="101">
      <t>カイゴ</t>
    </rPh>
    <rPh sb="105" eb="107">
      <t>キノウ</t>
    </rPh>
    <rPh sb="108" eb="110">
      <t>ウワム</t>
    </rPh>
    <rPh sb="114" eb="117">
      <t>ジギョウショ</t>
    </rPh>
    <rPh sb="131" eb="134">
      <t>ジンケンヒ</t>
    </rPh>
    <rPh sb="135" eb="136">
      <t>フク</t>
    </rPh>
    <rPh sb="137" eb="139">
      <t>ヒヨウ</t>
    </rPh>
    <rPh sb="139" eb="140">
      <t>ゾウ</t>
    </rPh>
    <rPh sb="141" eb="142">
      <t>ミ</t>
    </rPh>
    <rPh sb="146" eb="147">
      <t>アカ</t>
    </rPh>
    <rPh sb="151" eb="152">
      <t>イ</t>
    </rPh>
    <rPh sb="159" eb="161">
      <t>ゲンザイ</t>
    </rPh>
    <rPh sb="161" eb="163">
      <t>トクヨウ</t>
    </rPh>
    <rPh sb="164" eb="166">
      <t>キノウ</t>
    </rPh>
    <rPh sb="169" eb="171">
      <t>ミト</t>
    </rPh>
    <rPh sb="173" eb="174">
      <t>ツヨ</t>
    </rPh>
    <rPh sb="175" eb="176">
      <t>デ</t>
    </rPh>
    <rPh sb="181" eb="182">
      <t>カン</t>
    </rPh>
    <rPh sb="186" eb="187">
      <t>トウ</t>
    </rPh>
    <rPh sb="187" eb="189">
      <t>シセツ</t>
    </rPh>
    <rPh sb="191" eb="193">
      <t>ミト</t>
    </rPh>
    <rPh sb="194" eb="196">
      <t>ケンスウ</t>
    </rPh>
    <rPh sb="197" eb="199">
      <t>イッキ</t>
    </rPh>
    <rPh sb="200" eb="201">
      <t>フ</t>
    </rPh>
    <rPh sb="212" eb="213">
      <t>オオ</t>
    </rPh>
    <rPh sb="225" eb="227">
      <t>セイカツ</t>
    </rPh>
    <rPh sb="228" eb="229">
      <t>サキ</t>
    </rPh>
    <rPh sb="232" eb="234">
      <t>ミト</t>
    </rPh>
    <rPh sb="236" eb="238">
      <t>ソウテイ</t>
    </rPh>
    <rPh sb="248" eb="250">
      <t>サイキン</t>
    </rPh>
    <rPh sb="251" eb="253">
      <t>ケイコウ</t>
    </rPh>
    <rPh sb="254" eb="257">
      <t>イワカン</t>
    </rPh>
    <rPh sb="265" eb="269">
      <t>ジンインカクホ</t>
    </rPh>
    <rPh sb="273" eb="275">
      <t>ショウカイ</t>
    </rPh>
    <rPh sb="275" eb="277">
      <t>ガイシャ</t>
    </rPh>
    <rPh sb="278" eb="280">
      <t>リヨウ</t>
    </rPh>
    <rPh sb="286" eb="287">
      <t>シツ</t>
    </rPh>
    <rPh sb="288" eb="290">
      <t>カクホ</t>
    </rPh>
    <rPh sb="291" eb="294">
      <t>フジュウブン</t>
    </rPh>
    <rPh sb="296" eb="298">
      <t>ヘンキン</t>
    </rPh>
    <rPh sb="298" eb="300">
      <t>キカン</t>
    </rPh>
    <rPh sb="301" eb="302">
      <t>ス</t>
    </rPh>
    <rPh sb="305" eb="307">
      <t>タイショク</t>
    </rPh>
    <rPh sb="313" eb="315">
      <t>アクシツ</t>
    </rPh>
    <rPh sb="316" eb="317">
      <t>オモ</t>
    </rPh>
    <rPh sb="320" eb="321">
      <t>コト</t>
    </rPh>
    <rPh sb="322" eb="323">
      <t>メ</t>
    </rPh>
    <rPh sb="338" eb="339">
      <t>ハタラ</t>
    </rPh>
    <rPh sb="343" eb="344">
      <t>モト</t>
    </rPh>
    <phoneticPr fontId="3"/>
  </si>
  <si>
    <t>特別養護老人ホーム「長生共楽園」</t>
    <rPh sb="0" eb="6">
      <t>トクベツヨウゴロウジン</t>
    </rPh>
    <rPh sb="10" eb="12">
      <t>チョウセイ</t>
    </rPh>
    <rPh sb="12" eb="15">
      <t>キョウラクエン</t>
    </rPh>
    <phoneticPr fontId="3"/>
  </si>
  <si>
    <t>6級地</t>
    <rPh sb="1" eb="3">
      <t>キュウチ</t>
    </rPh>
    <phoneticPr fontId="3"/>
  </si>
  <si>
    <t>R3年度の稼働率低下による。</t>
    <rPh sb="2" eb="4">
      <t>ネンド</t>
    </rPh>
    <rPh sb="5" eb="8">
      <t>カドウリツ</t>
    </rPh>
    <rPh sb="8" eb="10">
      <t>テイカ</t>
    </rPh>
    <phoneticPr fontId="3"/>
  </si>
  <si>
    <t>定時昇給、超過勤務手当、最低賃金の上昇。職員は減少しているが、人件費支出は増大。</t>
    <rPh sb="0" eb="2">
      <t>テイジ</t>
    </rPh>
    <rPh sb="2" eb="4">
      <t>ショウキュウ</t>
    </rPh>
    <rPh sb="5" eb="11">
      <t>チョウカキンムテアテ</t>
    </rPh>
    <rPh sb="12" eb="16">
      <t>サイテイチンギン</t>
    </rPh>
    <rPh sb="17" eb="19">
      <t>ジョウショウ</t>
    </rPh>
    <rPh sb="20" eb="22">
      <t>ショクイン</t>
    </rPh>
    <rPh sb="23" eb="25">
      <t>ゲンショウ</t>
    </rPh>
    <rPh sb="31" eb="34">
      <t>ジンケンヒ</t>
    </rPh>
    <rPh sb="34" eb="36">
      <t>シシュツ</t>
    </rPh>
    <rPh sb="37" eb="39">
      <t>ゾウダイ</t>
    </rPh>
    <phoneticPr fontId="3"/>
  </si>
  <si>
    <t>事業費、事務費の減少。（R2年度は新型ｺﾛﾅｳｨﾙｽ感染症対策強化による備品購入増大）</t>
    <rPh sb="0" eb="3">
      <t>ジギョウヒ</t>
    </rPh>
    <rPh sb="4" eb="7">
      <t>ジムヒ</t>
    </rPh>
    <rPh sb="8" eb="10">
      <t>ゲンショウ</t>
    </rPh>
    <rPh sb="14" eb="16">
      <t>ネンド</t>
    </rPh>
    <rPh sb="17" eb="19">
      <t>シンガタ</t>
    </rPh>
    <rPh sb="26" eb="31">
      <t>カンセンショウタイサク</t>
    </rPh>
    <rPh sb="31" eb="33">
      <t>キョウカ</t>
    </rPh>
    <rPh sb="36" eb="38">
      <t>ビヒン</t>
    </rPh>
    <rPh sb="38" eb="40">
      <t>コウニュウ</t>
    </rPh>
    <rPh sb="40" eb="42">
      <t>ゾウダイ</t>
    </rPh>
    <phoneticPr fontId="3"/>
  </si>
  <si>
    <t>人材不足の改善見込みがない状況下において介護の質を維持するため、入所の時期等について調整をせざるを得ない状況であり稼働率の低下を予見。併せて、物価の上昇や建物の老朽化による施設設備の更新、修繕費等による減少を見込む。</t>
    <rPh sb="0" eb="4">
      <t>ジンザイフソク</t>
    </rPh>
    <rPh sb="5" eb="7">
      <t>カイゼン</t>
    </rPh>
    <rPh sb="7" eb="9">
      <t>ミコ</t>
    </rPh>
    <rPh sb="13" eb="16">
      <t>ジョウキョウカ</t>
    </rPh>
    <rPh sb="20" eb="22">
      <t>カイゴ</t>
    </rPh>
    <rPh sb="23" eb="24">
      <t>シツ</t>
    </rPh>
    <rPh sb="25" eb="27">
      <t>イジ</t>
    </rPh>
    <rPh sb="32" eb="34">
      <t>ニュウショ</t>
    </rPh>
    <rPh sb="35" eb="37">
      <t>ジキ</t>
    </rPh>
    <rPh sb="37" eb="38">
      <t>トウ</t>
    </rPh>
    <rPh sb="42" eb="44">
      <t>チョウセイ</t>
    </rPh>
    <rPh sb="49" eb="50">
      <t>エ</t>
    </rPh>
    <rPh sb="52" eb="54">
      <t>ジョウキョウ</t>
    </rPh>
    <phoneticPr fontId="3"/>
  </si>
  <si>
    <t>次回改正時に管理栄養士の配置が必須となった場合においては配置がない場合に介護報酬が減算される事が想定される。労働人口が減少し介護士看護師等専門職の確保が困難な状況下の中、人材の資本となる人口の地域格差も大きく採用が認めない。併せて県内外問わず特養が増え続けている状況で新たな資格職の配置で基本報酬の算定とする特養全体の質の低下も懸念さｆれる。LIFEの情報提供集約で対応して頂きたい。円安ｳｸﾗｲﾅ問題半導体不足等により給食材料費水道光熱費等の物価上昇率が高くまた必要な備品や修理部品も入手が困難である。。必要に迫られいわゆる言い値（高値）で、購入せざるを得ない可能性もある。社会福祉法人は主に介護報酬の収入で運営していることもあり他業種と違いいわゆる値上げができない。このことからもＲ６年度の報酬改定の前に対策が必要である。</t>
    <rPh sb="0" eb="2">
      <t>ジカイ</t>
    </rPh>
    <rPh sb="2" eb="4">
      <t>カイセイ</t>
    </rPh>
    <rPh sb="4" eb="5">
      <t>ジ</t>
    </rPh>
    <rPh sb="6" eb="8">
      <t>カンリタチガネアネンドホウシュウカイテイマエタイサクヒツヨウ</t>
    </rPh>
    <phoneticPr fontId="3"/>
  </si>
  <si>
    <t>特別養護老人ホーム「椿寿の里」</t>
    <rPh sb="0" eb="6">
      <t>トクベツヨウゴロウジン</t>
    </rPh>
    <rPh sb="10" eb="11">
      <t>ツバキ</t>
    </rPh>
    <rPh sb="11" eb="12">
      <t>ヒサシ</t>
    </rPh>
    <rPh sb="13" eb="14">
      <t>サト</t>
    </rPh>
    <phoneticPr fontId="3"/>
  </si>
  <si>
    <t>野田市</t>
    <rPh sb="0" eb="3">
      <t>ノダシ</t>
    </rPh>
    <phoneticPr fontId="3"/>
  </si>
  <si>
    <t>稼働率が向上した。</t>
    <rPh sb="0" eb="3">
      <t>カドウリツ</t>
    </rPh>
    <rPh sb="4" eb="6">
      <t>コウジョウ</t>
    </rPh>
    <phoneticPr fontId="3"/>
  </si>
  <si>
    <t>昇給による。</t>
    <rPh sb="0" eb="2">
      <t>ショウキュウ</t>
    </rPh>
    <phoneticPr fontId="3"/>
  </si>
  <si>
    <t>稼働率は同水準を見込んでおり、支出について新電力事業撤退の影響により電気代が2倍、10年経過により修繕費の増加が見込まれるため、経常増減差額は昨年度より減る。</t>
    <rPh sb="0" eb="3">
      <t>カドウリツ</t>
    </rPh>
    <rPh sb="4" eb="5">
      <t>ドウ</t>
    </rPh>
    <rPh sb="5" eb="7">
      <t>スイジュン</t>
    </rPh>
    <rPh sb="8" eb="10">
      <t>ミコ</t>
    </rPh>
    <rPh sb="15" eb="17">
      <t>シシュツ</t>
    </rPh>
    <rPh sb="21" eb="22">
      <t>シン</t>
    </rPh>
    <rPh sb="22" eb="24">
      <t>デンリョク</t>
    </rPh>
    <rPh sb="24" eb="26">
      <t>ジギョウ</t>
    </rPh>
    <rPh sb="26" eb="28">
      <t>テッタイ</t>
    </rPh>
    <rPh sb="29" eb="31">
      <t>エイキョウ</t>
    </rPh>
    <rPh sb="34" eb="37">
      <t>デンキダイ</t>
    </rPh>
    <rPh sb="39" eb="40">
      <t>バイ</t>
    </rPh>
    <rPh sb="43" eb="44">
      <t>ネン</t>
    </rPh>
    <rPh sb="44" eb="46">
      <t>ケイカ</t>
    </rPh>
    <rPh sb="49" eb="52">
      <t>シュウゼンヒ</t>
    </rPh>
    <rPh sb="53" eb="55">
      <t>ゾウカ</t>
    </rPh>
    <rPh sb="56" eb="58">
      <t>ミコ</t>
    </rPh>
    <rPh sb="64" eb="66">
      <t>ケイジョウ</t>
    </rPh>
    <rPh sb="66" eb="68">
      <t>ゾウゲン</t>
    </rPh>
    <rPh sb="68" eb="70">
      <t>サガク</t>
    </rPh>
    <rPh sb="71" eb="74">
      <t>サクネンド</t>
    </rPh>
    <rPh sb="76" eb="77">
      <t>ヘ</t>
    </rPh>
    <phoneticPr fontId="3"/>
  </si>
  <si>
    <t>要介護1から特例ではない申し込みが出来るように入居要件に戻してほしい。基本単価を戻して欲しい。ｺﾛﾅ感染症の発生した側には補助や手当などが逆にこれまで全くｺﾛﾅ感染症を入居者へ発生させていない施設の感染対策が評価されても良いのではないかと思う。</t>
    <rPh sb="0" eb="3">
      <t>ヨウカイゴ</t>
    </rPh>
    <rPh sb="6" eb="8">
      <t>トクレイ</t>
    </rPh>
    <rPh sb="12" eb="13">
      <t>モウ</t>
    </rPh>
    <rPh sb="14" eb="15">
      <t>コ</t>
    </rPh>
    <rPh sb="17" eb="19">
      <t>デキ</t>
    </rPh>
    <rPh sb="23" eb="25">
      <t>ニュウキョ</t>
    </rPh>
    <rPh sb="25" eb="27">
      <t>ヨウケン</t>
    </rPh>
    <rPh sb="28" eb="29">
      <t>モド</t>
    </rPh>
    <rPh sb="35" eb="37">
      <t>キホン</t>
    </rPh>
    <rPh sb="37" eb="39">
      <t>タンカ</t>
    </rPh>
    <rPh sb="40" eb="41">
      <t>モド</t>
    </rPh>
    <rPh sb="43" eb="44">
      <t>ホ</t>
    </rPh>
    <rPh sb="50" eb="53">
      <t>カンセンショウ</t>
    </rPh>
    <rPh sb="54" eb="56">
      <t>ハッセイ</t>
    </rPh>
    <rPh sb="58" eb="59">
      <t>ガワ</t>
    </rPh>
    <rPh sb="61" eb="63">
      <t>ホジョ</t>
    </rPh>
    <rPh sb="64" eb="66">
      <t>テアテ</t>
    </rPh>
    <rPh sb="69" eb="70">
      <t>ギャク</t>
    </rPh>
    <rPh sb="75" eb="76">
      <t>マッタ</t>
    </rPh>
    <rPh sb="80" eb="83">
      <t>カンセンショウ</t>
    </rPh>
    <rPh sb="84" eb="86">
      <t>ニュウキョ</t>
    </rPh>
    <rPh sb="86" eb="87">
      <t>シャ</t>
    </rPh>
    <rPh sb="88" eb="90">
      <t>ハッセイ</t>
    </rPh>
    <rPh sb="96" eb="98">
      <t>シセツ</t>
    </rPh>
    <phoneticPr fontId="3"/>
  </si>
  <si>
    <t>特別養護老人ホーム「東総あやめ苑」地域密着型特別養護老人ホーム　　「東総あやめ苑」</t>
    <rPh sb="0" eb="6">
      <t>トクベツヨウゴロウジン</t>
    </rPh>
    <rPh sb="10" eb="12">
      <t>トウソウ</t>
    </rPh>
    <rPh sb="15" eb="16">
      <t>エン</t>
    </rPh>
    <rPh sb="17" eb="22">
      <t>チイキミッチャクカタ</t>
    </rPh>
    <rPh sb="22" eb="28">
      <t>トクベツヨウゴロウジン</t>
    </rPh>
    <rPh sb="34" eb="36">
      <t>トウソウ</t>
    </rPh>
    <rPh sb="39" eb="40">
      <t>エン</t>
    </rPh>
    <phoneticPr fontId="3"/>
  </si>
  <si>
    <t>香取市</t>
    <rPh sb="0" eb="2">
      <t>カトリ</t>
    </rPh>
    <rPh sb="2" eb="3">
      <t>シ</t>
    </rPh>
    <phoneticPr fontId="3"/>
  </si>
  <si>
    <t>100/20</t>
    <phoneticPr fontId="3"/>
  </si>
  <si>
    <t>従来型+地域密着型</t>
    <rPh sb="0" eb="3">
      <t>ジュウライガタ</t>
    </rPh>
    <rPh sb="4" eb="9">
      <t>チイキミッチャクカタ</t>
    </rPh>
    <phoneticPr fontId="3"/>
  </si>
  <si>
    <t>新型ｺﾛﾅｳｨﾙｽ感染症の影響で稼働率が減少したため。</t>
    <rPh sb="0" eb="2">
      <t>シンガタ</t>
    </rPh>
    <rPh sb="9" eb="12">
      <t>カンセンショウ</t>
    </rPh>
    <rPh sb="13" eb="15">
      <t>エイキョウ</t>
    </rPh>
    <rPh sb="16" eb="19">
      <t>カドウリツ</t>
    </rPh>
    <rPh sb="20" eb="22">
      <t>ゲンショウ</t>
    </rPh>
    <phoneticPr fontId="3"/>
  </si>
  <si>
    <t>年間の退職者数を見込んで採用したが、退職者がいなかったため。</t>
    <rPh sb="0" eb="2">
      <t>ネンカン</t>
    </rPh>
    <rPh sb="3" eb="6">
      <t>タイショクシャ</t>
    </rPh>
    <rPh sb="6" eb="7">
      <t>スウ</t>
    </rPh>
    <rPh sb="8" eb="10">
      <t>ミコ</t>
    </rPh>
    <rPh sb="12" eb="14">
      <t>サイヨウ</t>
    </rPh>
    <rPh sb="18" eb="20">
      <t>タイショク</t>
    </rPh>
    <rPh sb="20" eb="21">
      <t>シャ</t>
    </rPh>
    <phoneticPr fontId="3"/>
  </si>
  <si>
    <t>稼働率が減少し、職員が増加したため。</t>
    <rPh sb="0" eb="3">
      <t>カドウリツ</t>
    </rPh>
    <rPh sb="4" eb="6">
      <t>ゲンショウ</t>
    </rPh>
    <rPh sb="8" eb="10">
      <t>ショクイン</t>
    </rPh>
    <rPh sb="11" eb="13">
      <t>ゾウカ</t>
    </rPh>
    <phoneticPr fontId="3"/>
  </si>
  <si>
    <t>稼働率の増加を見込んでいるため。</t>
    <rPh sb="0" eb="3">
      <t>カドウリツ</t>
    </rPh>
    <rPh sb="4" eb="6">
      <t>ゾウカ</t>
    </rPh>
    <rPh sb="7" eb="9">
      <t>ミコ</t>
    </rPh>
    <phoneticPr fontId="3"/>
  </si>
  <si>
    <t>加算を取りやすくしてほしい。基本報酬を下げないでほしい。ディサービスの利用対象者を変更しないでほしい。特養の入所基準の見直しをしてほしい。</t>
    <rPh sb="0" eb="2">
      <t>カサン</t>
    </rPh>
    <rPh sb="3" eb="4">
      <t>ト</t>
    </rPh>
    <rPh sb="14" eb="18">
      <t>キホンホウシュウ</t>
    </rPh>
    <rPh sb="19" eb="20">
      <t>サ</t>
    </rPh>
    <rPh sb="35" eb="40">
      <t>リヨウタイショウシャ</t>
    </rPh>
    <rPh sb="41" eb="43">
      <t>ヘンコウ</t>
    </rPh>
    <rPh sb="51" eb="53">
      <t>トクヨウ</t>
    </rPh>
    <rPh sb="54" eb="58">
      <t>ニュウショキジュン</t>
    </rPh>
    <rPh sb="59" eb="61">
      <t>ミナオ</t>
    </rPh>
    <phoneticPr fontId="3"/>
  </si>
  <si>
    <t>特別養護老人ホーム「東総園」</t>
    <rPh sb="0" eb="6">
      <t>トクベツヨウゴロウジン</t>
    </rPh>
    <rPh sb="10" eb="12">
      <t>トウソウ</t>
    </rPh>
    <rPh sb="12" eb="13">
      <t>エン</t>
    </rPh>
    <phoneticPr fontId="3"/>
  </si>
  <si>
    <t>旭市</t>
    <rPh sb="0" eb="2">
      <t>アサヒシ</t>
    </rPh>
    <phoneticPr fontId="3"/>
  </si>
  <si>
    <t>従来型</t>
    <rPh sb="0" eb="3">
      <t>ジュウライガタ</t>
    </rPh>
    <phoneticPr fontId="3"/>
  </si>
  <si>
    <t>ｺﾛﾅ感染症による入所見合わせ等</t>
    <rPh sb="3" eb="6">
      <t>カンセンショウ</t>
    </rPh>
    <rPh sb="9" eb="11">
      <t>ニュウショ</t>
    </rPh>
    <rPh sb="11" eb="13">
      <t>ミア</t>
    </rPh>
    <rPh sb="15" eb="16">
      <t>トウ</t>
    </rPh>
    <phoneticPr fontId="3"/>
  </si>
  <si>
    <t>常勤職員の退職のため</t>
    <rPh sb="0" eb="4">
      <t>ジョウキンショクイン</t>
    </rPh>
    <rPh sb="5" eb="7">
      <t>タイショク</t>
    </rPh>
    <phoneticPr fontId="3"/>
  </si>
  <si>
    <t>上記同様、常勤職員の退職のため</t>
    <rPh sb="0" eb="2">
      <t>ジョウキ</t>
    </rPh>
    <rPh sb="2" eb="4">
      <t>ドウヨウ</t>
    </rPh>
    <rPh sb="5" eb="9">
      <t>ジョウキンショクイン</t>
    </rPh>
    <rPh sb="10" eb="12">
      <t>タイショク</t>
    </rPh>
    <phoneticPr fontId="3"/>
  </si>
  <si>
    <t>施設廃止に向けて入所者の受け入れを制限しているため。</t>
    <rPh sb="0" eb="2">
      <t>シセツ</t>
    </rPh>
    <rPh sb="2" eb="4">
      <t>ハイシ</t>
    </rPh>
    <rPh sb="5" eb="6">
      <t>ム</t>
    </rPh>
    <rPh sb="8" eb="10">
      <t>ニュウショ</t>
    </rPh>
    <rPh sb="10" eb="11">
      <t>シャ</t>
    </rPh>
    <rPh sb="12" eb="13">
      <t>ウ</t>
    </rPh>
    <rPh sb="14" eb="15">
      <t>イ</t>
    </rPh>
    <rPh sb="17" eb="19">
      <t>セイゲン</t>
    </rPh>
    <phoneticPr fontId="3"/>
  </si>
  <si>
    <t>特別養護老人ホーム「東風荘」</t>
    <rPh sb="0" eb="6">
      <t>トクベツヨウゴロウジン</t>
    </rPh>
    <rPh sb="10" eb="13">
      <t>トンプウソウ</t>
    </rPh>
    <phoneticPr fontId="3"/>
  </si>
  <si>
    <t>従来型</t>
    <rPh sb="0" eb="3">
      <t>ジュウライガタ</t>
    </rPh>
    <phoneticPr fontId="3"/>
  </si>
  <si>
    <t>稼働率の低下等</t>
    <rPh sb="0" eb="3">
      <t>カドウリツ</t>
    </rPh>
    <rPh sb="4" eb="6">
      <t>テイカ</t>
    </rPh>
    <rPh sb="6" eb="7">
      <t>トウ</t>
    </rPh>
    <phoneticPr fontId="3"/>
  </si>
  <si>
    <t>昇給　等</t>
    <rPh sb="0" eb="2">
      <t>ショウキュウ</t>
    </rPh>
    <rPh sb="3" eb="4">
      <t>トウ</t>
    </rPh>
    <phoneticPr fontId="3"/>
  </si>
  <si>
    <t>修繕費用　等</t>
    <rPh sb="0" eb="3">
      <t>シュウゼンヒ</t>
    </rPh>
    <rPh sb="3" eb="4">
      <t>ヨウ</t>
    </rPh>
    <rPh sb="5" eb="6">
      <t>トウ</t>
    </rPh>
    <phoneticPr fontId="3"/>
  </si>
  <si>
    <t>修繕を行うため。</t>
    <rPh sb="0" eb="2">
      <t>シュウゼン</t>
    </rPh>
    <rPh sb="3" eb="4">
      <t>オコナ</t>
    </rPh>
    <phoneticPr fontId="3"/>
  </si>
  <si>
    <t>特別養護老人ホーム「東風荘松里館」</t>
    <rPh sb="0" eb="6">
      <t>トクベツヨウゴロウジン</t>
    </rPh>
    <rPh sb="10" eb="13">
      <t>トウフウソウ</t>
    </rPh>
    <rPh sb="13" eb="14">
      <t>マツ</t>
    </rPh>
    <rPh sb="14" eb="15">
      <t>サト</t>
    </rPh>
    <rPh sb="15" eb="16">
      <t>カン</t>
    </rPh>
    <phoneticPr fontId="3"/>
  </si>
  <si>
    <t>稼働率の低下　等</t>
    <rPh sb="0" eb="3">
      <t>カドウリツ</t>
    </rPh>
    <rPh sb="4" eb="6">
      <t>テイカ</t>
    </rPh>
    <rPh sb="7" eb="8">
      <t>トウ</t>
    </rPh>
    <phoneticPr fontId="3"/>
  </si>
  <si>
    <t>人件費の増額　等</t>
    <rPh sb="0" eb="3">
      <t>ジンケンヒ</t>
    </rPh>
    <rPh sb="4" eb="6">
      <t>ゾウガク</t>
    </rPh>
    <rPh sb="7" eb="8">
      <t>トウ</t>
    </rPh>
    <phoneticPr fontId="3"/>
  </si>
  <si>
    <t>特別養護老人ホーム「桃花苑」</t>
    <rPh sb="0" eb="6">
      <t>トクベツヨウゴロウジン</t>
    </rPh>
    <rPh sb="10" eb="11">
      <t>モモ</t>
    </rPh>
    <rPh sb="11" eb="12">
      <t>ハナ</t>
    </rPh>
    <rPh sb="12" eb="13">
      <t>エン</t>
    </rPh>
    <phoneticPr fontId="3"/>
  </si>
  <si>
    <t>千葉市</t>
    <rPh sb="0" eb="3">
      <t>チバシ</t>
    </rPh>
    <phoneticPr fontId="3"/>
  </si>
  <si>
    <t>3級地</t>
    <rPh sb="1" eb="3">
      <t>キュウチ</t>
    </rPh>
    <phoneticPr fontId="3"/>
  </si>
  <si>
    <t>職員の昇給</t>
    <rPh sb="0" eb="2">
      <t>ショクイン</t>
    </rPh>
    <rPh sb="3" eb="5">
      <t>ショウキュウ</t>
    </rPh>
    <phoneticPr fontId="3"/>
  </si>
  <si>
    <t>修繕費・水道光熱費等の増</t>
    <rPh sb="0" eb="3">
      <t>シュウゼンヒ</t>
    </rPh>
    <rPh sb="4" eb="9">
      <t>スイドウコウネツヒ</t>
    </rPh>
    <rPh sb="9" eb="10">
      <t>トウ</t>
    </rPh>
    <rPh sb="11" eb="12">
      <t>ゾウ</t>
    </rPh>
    <phoneticPr fontId="3"/>
  </si>
  <si>
    <t>増</t>
    <rPh sb="0" eb="1">
      <t>ゾウ</t>
    </rPh>
    <phoneticPr fontId="3"/>
  </si>
  <si>
    <t>今年は修繕費が減のため。</t>
    <rPh sb="0" eb="2">
      <t>コトシ</t>
    </rPh>
    <rPh sb="3" eb="6">
      <t>シュウゼンヒ</t>
    </rPh>
    <rPh sb="7" eb="8">
      <t>ゲン</t>
    </rPh>
    <phoneticPr fontId="3"/>
  </si>
  <si>
    <t>特別養護老人ホーム「藤心八幡苑」</t>
    <rPh sb="0" eb="6">
      <t>トクベツヨウゴロウジン</t>
    </rPh>
    <rPh sb="10" eb="11">
      <t>フジ</t>
    </rPh>
    <rPh sb="11" eb="12">
      <t>ココロ</t>
    </rPh>
    <rPh sb="12" eb="15">
      <t>ハチマンエン</t>
    </rPh>
    <phoneticPr fontId="3"/>
  </si>
  <si>
    <t>6級地</t>
    <rPh sb="1" eb="3">
      <t>キュウチ</t>
    </rPh>
    <phoneticPr fontId="3"/>
  </si>
  <si>
    <t>入所率の改善をはかったため。</t>
    <rPh sb="0" eb="2">
      <t>ニュウショ</t>
    </rPh>
    <rPh sb="2" eb="3">
      <t>リツ</t>
    </rPh>
    <rPh sb="4" eb="6">
      <t>カイゼン</t>
    </rPh>
    <phoneticPr fontId="3"/>
  </si>
  <si>
    <t>新入職員が増加そたため。</t>
    <rPh sb="0" eb="1">
      <t>シン</t>
    </rPh>
    <rPh sb="1" eb="4">
      <t>ニュウショクイン</t>
    </rPh>
    <rPh sb="5" eb="7">
      <t>ゾウカ</t>
    </rPh>
    <phoneticPr fontId="3"/>
  </si>
  <si>
    <t>事業収益が増加したため。</t>
    <rPh sb="0" eb="2">
      <t>ジギョウ</t>
    </rPh>
    <rPh sb="2" eb="4">
      <t>シュウエキ</t>
    </rPh>
    <rPh sb="5" eb="7">
      <t>ゾウカ</t>
    </rPh>
    <phoneticPr fontId="3"/>
  </si>
  <si>
    <t>R4年10月から新設特別養護老人ホームへ異動して人件費の負担が減少するため増加を見込んでいる。</t>
    <rPh sb="2" eb="3">
      <t>ネン</t>
    </rPh>
    <rPh sb="5" eb="6">
      <t>ガツ</t>
    </rPh>
    <rPh sb="8" eb="10">
      <t>シンセツ</t>
    </rPh>
    <rPh sb="10" eb="16">
      <t>トクベツヨウゴロウジン</t>
    </rPh>
    <rPh sb="20" eb="22">
      <t>イドウ</t>
    </rPh>
    <rPh sb="24" eb="27">
      <t>ジンケンヒ</t>
    </rPh>
    <rPh sb="28" eb="30">
      <t>フタン</t>
    </rPh>
    <rPh sb="31" eb="33">
      <t>ゲンショウ</t>
    </rPh>
    <rPh sb="37" eb="39">
      <t>ゾウカ</t>
    </rPh>
    <rPh sb="40" eb="42">
      <t>ミコ</t>
    </rPh>
    <phoneticPr fontId="3"/>
  </si>
  <si>
    <t>特別養護老人ホーム「八幡苑」</t>
    <rPh sb="0" eb="6">
      <t>トクベツヨウゴロウジン</t>
    </rPh>
    <rPh sb="10" eb="13">
      <t>ハチマンエン</t>
    </rPh>
    <phoneticPr fontId="3"/>
  </si>
  <si>
    <t>ｺﾛﾅｳｨﾙｽ感染症対策関連補助金、処遇改善支援金等のより増加したため・</t>
    <rPh sb="7" eb="10">
      <t>カンセンショウ</t>
    </rPh>
    <rPh sb="10" eb="12">
      <t>タイサク</t>
    </rPh>
    <rPh sb="12" eb="14">
      <t>カンレン</t>
    </rPh>
    <rPh sb="14" eb="17">
      <t>ホジョキン</t>
    </rPh>
    <rPh sb="18" eb="22">
      <t>ショグウカイゼン</t>
    </rPh>
    <rPh sb="22" eb="25">
      <t>シエンキン</t>
    </rPh>
    <rPh sb="25" eb="26">
      <t>トウ</t>
    </rPh>
    <rPh sb="29" eb="31">
      <t>ゾウカ</t>
    </rPh>
    <phoneticPr fontId="3"/>
  </si>
  <si>
    <t>新設の特別養護老人ホーム関連の職員を確保するため採用人員を増やした。</t>
    <rPh sb="0" eb="2">
      <t>シンセツ</t>
    </rPh>
    <rPh sb="3" eb="5">
      <t>トクベツ</t>
    </rPh>
    <rPh sb="5" eb="9">
      <t>ヨウゴロウジン</t>
    </rPh>
    <rPh sb="12" eb="14">
      <t>カンレン</t>
    </rPh>
    <rPh sb="15" eb="17">
      <t>ショクイン</t>
    </rPh>
    <rPh sb="18" eb="20">
      <t>カクホ</t>
    </rPh>
    <rPh sb="24" eb="26">
      <t>サイヨウ</t>
    </rPh>
    <rPh sb="26" eb="28">
      <t>ジンイン</t>
    </rPh>
    <rPh sb="29" eb="30">
      <t>フ</t>
    </rPh>
    <phoneticPr fontId="3"/>
  </si>
  <si>
    <t>人件費の増により収益が減少すた。</t>
    <rPh sb="0" eb="3">
      <t>ジンケンヒ</t>
    </rPh>
    <rPh sb="4" eb="5">
      <t>ゾウ</t>
    </rPh>
    <rPh sb="8" eb="10">
      <t>シュウエキ</t>
    </rPh>
    <rPh sb="11" eb="13">
      <t>ゲンショウ</t>
    </rPh>
    <phoneticPr fontId="3"/>
  </si>
  <si>
    <t>新設特別養護老人ホームにために採用した職員が4年10月から特別養護老人ホームに異動するのでﾌﾟﾗｽに転じると見込んでいる。</t>
    <rPh sb="0" eb="2">
      <t>シンセツ</t>
    </rPh>
    <rPh sb="2" eb="8">
      <t>トクベツヨウゴロウジン</t>
    </rPh>
    <rPh sb="15" eb="17">
      <t>サイヨウ</t>
    </rPh>
    <rPh sb="19" eb="21">
      <t>ショクイン</t>
    </rPh>
    <rPh sb="23" eb="24">
      <t>ネン</t>
    </rPh>
    <rPh sb="26" eb="27">
      <t>ガツ</t>
    </rPh>
    <rPh sb="29" eb="35">
      <t>トクベツヨウゴロウジン</t>
    </rPh>
    <rPh sb="39" eb="41">
      <t>イドウ</t>
    </rPh>
    <rPh sb="50" eb="51">
      <t>テン</t>
    </rPh>
    <rPh sb="54" eb="56">
      <t>ミコ</t>
    </rPh>
    <phoneticPr fontId="3"/>
  </si>
  <si>
    <t>特別養護老人ホーム「望みの門紫苑荘」</t>
    <rPh sb="0" eb="6">
      <t>トクベツヨウゴロウジン</t>
    </rPh>
    <rPh sb="10" eb="11">
      <t>ノゾ</t>
    </rPh>
    <rPh sb="13" eb="14">
      <t>モン</t>
    </rPh>
    <rPh sb="14" eb="15">
      <t>ムラサキ</t>
    </rPh>
    <rPh sb="15" eb="16">
      <t>エン</t>
    </rPh>
    <rPh sb="16" eb="17">
      <t>ソウ</t>
    </rPh>
    <phoneticPr fontId="3"/>
  </si>
  <si>
    <t>富津市</t>
    <rPh sb="0" eb="3">
      <t>フッツシ</t>
    </rPh>
    <phoneticPr fontId="3"/>
  </si>
  <si>
    <t>7級地</t>
    <rPh sb="1" eb="3">
      <t>キュウチ</t>
    </rPh>
    <phoneticPr fontId="3"/>
  </si>
  <si>
    <t>稼働率の低下したため。</t>
    <rPh sb="0" eb="3">
      <t>カドウリツ</t>
    </rPh>
    <rPh sb="4" eb="6">
      <t>テイカ</t>
    </rPh>
    <phoneticPr fontId="3"/>
  </si>
  <si>
    <t>金属年数の長い職員が多くなっている。等級があかっているため。</t>
    <rPh sb="0" eb="2">
      <t>キンゾク</t>
    </rPh>
    <rPh sb="2" eb="4">
      <t>ネンスウ</t>
    </rPh>
    <rPh sb="5" eb="6">
      <t>ナガ</t>
    </rPh>
    <rPh sb="7" eb="9">
      <t>ショクイン</t>
    </rPh>
    <rPh sb="10" eb="11">
      <t>オオ</t>
    </rPh>
    <rPh sb="18" eb="20">
      <t>トウキュウ</t>
    </rPh>
    <phoneticPr fontId="3"/>
  </si>
  <si>
    <t>事務費や事業費が増加している。</t>
    <rPh sb="0" eb="3">
      <t>ジムヒ</t>
    </rPh>
    <rPh sb="4" eb="7">
      <t>ジギョウヒ</t>
    </rPh>
    <rPh sb="8" eb="10">
      <t>ゾウカ</t>
    </rPh>
    <phoneticPr fontId="3"/>
  </si>
  <si>
    <t>ｺﾛﾅｳｨﾙｽ感染症ｸﾗｽﾀｰにより入所調整がｽﾑｰｽﾞにいかず稼働に影響が出ている。また事務費、事業費も増加が見込まれる。</t>
    <rPh sb="7" eb="10">
      <t>カンセンショウ</t>
    </rPh>
    <rPh sb="18" eb="20">
      <t>ニュウショ</t>
    </rPh>
    <rPh sb="20" eb="22">
      <t>チョウセイ</t>
    </rPh>
    <rPh sb="31" eb="33">
      <t>カドウ</t>
    </rPh>
    <rPh sb="33" eb="34">
      <t>ニ</t>
    </rPh>
    <rPh sb="34" eb="36">
      <t>エイキョウ</t>
    </rPh>
    <rPh sb="36" eb="37">
      <t>ガ</t>
    </rPh>
    <rPh sb="38" eb="39">
      <t>テ</t>
    </rPh>
    <rPh sb="44" eb="46">
      <t>ジム</t>
    </rPh>
    <rPh sb="46" eb="47">
      <t>ヒ</t>
    </rPh>
    <rPh sb="47" eb="48">
      <t>、</t>
    </rPh>
    <rPh sb="48" eb="51">
      <t>ジギョウヒ</t>
    </rPh>
    <rPh sb="51" eb="52">
      <t>モ</t>
    </rPh>
    <rPh sb="52" eb="54">
      <t>ゾウカ</t>
    </rPh>
    <rPh sb="54" eb="55">
      <t>ガ</t>
    </rPh>
    <rPh sb="55" eb="57">
      <t>ミコ</t>
    </rPh>
    <rPh sb="57" eb="58">
      <t>マ</t>
    </rPh>
    <phoneticPr fontId="3"/>
  </si>
  <si>
    <t>介護報酬改定でﾏｲﾅｽ改定にはなってほしくない。物価の高騰によりかなり事業運営に影響がでている。</t>
    <rPh sb="0" eb="6">
      <t>カイゴホウシュウカイテイ</t>
    </rPh>
    <rPh sb="11" eb="13">
      <t>カイテイ</t>
    </rPh>
    <rPh sb="24" eb="26">
      <t>ブッカ</t>
    </rPh>
    <rPh sb="27" eb="29">
      <t>コウトウ</t>
    </rPh>
    <rPh sb="35" eb="37">
      <t>ジギョウ</t>
    </rPh>
    <rPh sb="37" eb="39">
      <t>ウンエイ</t>
    </rPh>
    <rPh sb="40" eb="42">
      <t>エイキョウ</t>
    </rPh>
    <phoneticPr fontId="3"/>
  </si>
  <si>
    <t>特別養護老人ホーム「望みの門富士見の里」</t>
    <rPh sb="0" eb="6">
      <t>トクベツヨウゴロウジン</t>
    </rPh>
    <rPh sb="10" eb="11">
      <t>ノゾ</t>
    </rPh>
    <rPh sb="13" eb="14">
      <t>モン</t>
    </rPh>
    <rPh sb="14" eb="17">
      <t>フジミ</t>
    </rPh>
    <rPh sb="18" eb="19">
      <t>サト</t>
    </rPh>
    <phoneticPr fontId="3"/>
  </si>
  <si>
    <t>稼働上昇</t>
    <rPh sb="0" eb="2">
      <t>カドウ</t>
    </rPh>
    <rPh sb="2" eb="4">
      <t>ジョウショウ</t>
    </rPh>
    <phoneticPr fontId="3"/>
  </si>
  <si>
    <t>人員不足</t>
    <rPh sb="0" eb="4">
      <t>ジンインブソク</t>
    </rPh>
    <phoneticPr fontId="3"/>
  </si>
  <si>
    <t>上記要因及び物価上昇による。</t>
    <rPh sb="0" eb="2">
      <t>ジョウキ</t>
    </rPh>
    <rPh sb="2" eb="4">
      <t>ヨウイン</t>
    </rPh>
    <rPh sb="4" eb="5">
      <t>オヨ</t>
    </rPh>
    <rPh sb="6" eb="8">
      <t>ブッカ</t>
    </rPh>
    <rPh sb="8" eb="10">
      <t>ジョウショウ</t>
    </rPh>
    <phoneticPr fontId="3"/>
  </si>
  <si>
    <t>更なる稼働上昇を見込むも物価上昇による各燃料費及び電気代食材費など諸々の経費増加が著しく経常増減差額は減少すると見込まざるを得ない。</t>
    <rPh sb="0" eb="1">
      <t>サラ</t>
    </rPh>
    <rPh sb="3" eb="5">
      <t>カドウ</t>
    </rPh>
    <rPh sb="5" eb="7">
      <t>ジョウショウ</t>
    </rPh>
    <rPh sb="8" eb="10">
      <t>ミコ</t>
    </rPh>
    <rPh sb="12" eb="14">
      <t>ブッカ</t>
    </rPh>
    <rPh sb="14" eb="16">
      <t>ジョウショウ</t>
    </rPh>
    <rPh sb="19" eb="20">
      <t>カク</t>
    </rPh>
    <rPh sb="20" eb="23">
      <t>ネンリョウヒ</t>
    </rPh>
    <rPh sb="23" eb="24">
      <t>オヨ</t>
    </rPh>
    <rPh sb="25" eb="28">
      <t>デンキダイ</t>
    </rPh>
    <rPh sb="28" eb="30">
      <t>ショクザイ</t>
    </rPh>
    <rPh sb="30" eb="31">
      <t>ヒ</t>
    </rPh>
    <rPh sb="33" eb="35">
      <t>モロモロ</t>
    </rPh>
    <rPh sb="36" eb="38">
      <t>ケイヒ</t>
    </rPh>
    <rPh sb="38" eb="40">
      <t>ゾウカ</t>
    </rPh>
    <rPh sb="41" eb="42">
      <t>イチジル</t>
    </rPh>
    <rPh sb="44" eb="46">
      <t>ケイジョウ</t>
    </rPh>
    <rPh sb="46" eb="50">
      <t>ゾウゲンサガク</t>
    </rPh>
    <rPh sb="51" eb="53">
      <t>ゲンショウ</t>
    </rPh>
    <rPh sb="56" eb="58">
      <t>ミコ</t>
    </rPh>
    <rPh sb="62" eb="63">
      <t>エ</t>
    </rPh>
    <phoneticPr fontId="3"/>
  </si>
  <si>
    <t>物価上昇に伴う基本料金の適正な上乗せは必須と考えます。超高齢社会に於ける高齢者福祉人材難に対する明確な対策として人件費に直接ｽﾗｲﾄﾞ出来る処遇改善加算制度のﾚﾍﾞﾙを大幅に強化し若い世代が将来の職業として安心して希望出来る魅力的な給与体制を確率することが急務と考えます。</t>
    <rPh sb="0" eb="4">
      <t>ブッカジョウショウ</t>
    </rPh>
    <rPh sb="5" eb="6">
      <t>トモナ</t>
    </rPh>
    <rPh sb="7" eb="11">
      <t>キホンリョウキン</t>
    </rPh>
    <rPh sb="12" eb="14">
      <t>テキセイ</t>
    </rPh>
    <rPh sb="15" eb="17">
      <t>ウワノ</t>
    </rPh>
    <rPh sb="19" eb="21">
      <t>ヒッスウ</t>
    </rPh>
    <rPh sb="22" eb="23">
      <t>カンガ</t>
    </rPh>
    <rPh sb="27" eb="28">
      <t>チョウ</t>
    </rPh>
    <rPh sb="28" eb="32">
      <t>コウレイシャカイ</t>
    </rPh>
    <rPh sb="33" eb="34">
      <t>オ</t>
    </rPh>
    <rPh sb="36" eb="39">
      <t>コウレイシャ</t>
    </rPh>
    <rPh sb="39" eb="41">
      <t>フクシ</t>
    </rPh>
    <rPh sb="41" eb="44">
      <t>ジンザイナン</t>
    </rPh>
    <rPh sb="45" eb="46">
      <t>タイ</t>
    </rPh>
    <rPh sb="48" eb="50">
      <t>メイカク</t>
    </rPh>
    <rPh sb="51" eb="53">
      <t>タイサク</t>
    </rPh>
    <rPh sb="56" eb="59">
      <t>ジンケンヒ</t>
    </rPh>
    <rPh sb="60" eb="62">
      <t>チョクセツ</t>
    </rPh>
    <rPh sb="67" eb="69">
      <t>デキ</t>
    </rPh>
    <rPh sb="70" eb="76">
      <t>ショグウカイゼンカサン</t>
    </rPh>
    <rPh sb="76" eb="78">
      <t>セイド</t>
    </rPh>
    <rPh sb="84" eb="86">
      <t>オオハバ</t>
    </rPh>
    <rPh sb="87" eb="89">
      <t>キョウカ</t>
    </rPh>
    <rPh sb="90" eb="91">
      <t>ワカ</t>
    </rPh>
    <rPh sb="92" eb="94">
      <t>セダイ</t>
    </rPh>
    <rPh sb="95" eb="97">
      <t>ショウライ</t>
    </rPh>
    <rPh sb="98" eb="100">
      <t>ショクギョウ</t>
    </rPh>
    <rPh sb="103" eb="105">
      <t>アンシン</t>
    </rPh>
    <rPh sb="107" eb="109">
      <t>キボウ</t>
    </rPh>
    <rPh sb="109" eb="111">
      <t>デキ</t>
    </rPh>
    <rPh sb="112" eb="114">
      <t>ミリョク</t>
    </rPh>
    <rPh sb="114" eb="115">
      <t>テキ</t>
    </rPh>
    <rPh sb="116" eb="118">
      <t>キュウヨ</t>
    </rPh>
    <rPh sb="118" eb="120">
      <t>タイセイ</t>
    </rPh>
    <rPh sb="121" eb="123">
      <t>カクリツ</t>
    </rPh>
    <rPh sb="128" eb="130">
      <t>キュウム</t>
    </rPh>
    <rPh sb="131" eb="132">
      <t>カンガ</t>
    </rPh>
    <phoneticPr fontId="3"/>
  </si>
  <si>
    <t>特別養護老人ホーム「睦沢園」</t>
    <rPh sb="0" eb="6">
      <t>トクベツヨウゴロウジン</t>
    </rPh>
    <rPh sb="10" eb="11">
      <t>ムツミ</t>
    </rPh>
    <rPh sb="11" eb="12">
      <t>サワ</t>
    </rPh>
    <rPh sb="12" eb="13">
      <t>エン</t>
    </rPh>
    <phoneticPr fontId="3"/>
  </si>
  <si>
    <t>従来型</t>
    <rPh sb="0" eb="3">
      <t>ジュウライガタ</t>
    </rPh>
    <phoneticPr fontId="3"/>
  </si>
  <si>
    <t>利用者の稼働をあげた。</t>
    <rPh sb="0" eb="3">
      <t>リヨウシャ</t>
    </rPh>
    <rPh sb="4" eb="6">
      <t>カドウ</t>
    </rPh>
    <phoneticPr fontId="3"/>
  </si>
  <si>
    <t>人件費を削減した（残業の見直しや余剰人数の削減）</t>
    <rPh sb="0" eb="3">
      <t>ジンケンヒ</t>
    </rPh>
    <rPh sb="4" eb="6">
      <t>サクゲン</t>
    </rPh>
    <rPh sb="9" eb="11">
      <t>ザンギョウ</t>
    </rPh>
    <rPh sb="12" eb="14">
      <t>ミナオ</t>
    </rPh>
    <rPh sb="16" eb="18">
      <t>ヨジョウ</t>
    </rPh>
    <rPh sb="18" eb="20">
      <t>ニンズウ</t>
    </rPh>
    <rPh sb="21" eb="23">
      <t>サクゲン</t>
    </rPh>
    <phoneticPr fontId="3"/>
  </si>
  <si>
    <t>稼働をあげ収入を増やし人件費や経費を抑えた。</t>
    <rPh sb="0" eb="2">
      <t>カドウ</t>
    </rPh>
    <rPh sb="5" eb="7">
      <t>シュウニュウ</t>
    </rPh>
    <rPh sb="8" eb="9">
      <t>フ</t>
    </rPh>
    <rPh sb="11" eb="14">
      <t>ジンケンヒ</t>
    </rPh>
    <rPh sb="15" eb="17">
      <t>ケイヒ</t>
    </rPh>
    <rPh sb="18" eb="19">
      <t>オサ</t>
    </rPh>
    <phoneticPr fontId="3"/>
  </si>
  <si>
    <t>前年度に比べて稼働率が上がっている。また経費の見直しを図り支出をなるべく減らすようにしている。</t>
    <rPh sb="0" eb="3">
      <t>ゼンネンド</t>
    </rPh>
    <rPh sb="4" eb="5">
      <t>クラ</t>
    </rPh>
    <rPh sb="7" eb="10">
      <t>カドウリツ</t>
    </rPh>
    <rPh sb="11" eb="12">
      <t>ア</t>
    </rPh>
    <rPh sb="20" eb="22">
      <t>ケイヒ</t>
    </rPh>
    <rPh sb="23" eb="25">
      <t>ミナオ</t>
    </rPh>
    <rPh sb="27" eb="28">
      <t>ハカ</t>
    </rPh>
    <rPh sb="29" eb="31">
      <t>シシュツ</t>
    </rPh>
    <rPh sb="36" eb="37">
      <t>ヘ</t>
    </rPh>
    <phoneticPr fontId="3"/>
  </si>
  <si>
    <t>有資格者の採用や既存の職員の資格取得により多くの加算をとっていきたい。</t>
    <rPh sb="0" eb="4">
      <t>ユウシカクシャ</t>
    </rPh>
    <rPh sb="5" eb="7">
      <t>サイヨウ</t>
    </rPh>
    <rPh sb="8" eb="10">
      <t>キゾン</t>
    </rPh>
    <rPh sb="11" eb="13">
      <t>ショクイン</t>
    </rPh>
    <rPh sb="14" eb="16">
      <t>シカク</t>
    </rPh>
    <rPh sb="16" eb="18">
      <t>シュトク</t>
    </rPh>
    <rPh sb="21" eb="22">
      <t>オオ</t>
    </rPh>
    <rPh sb="24" eb="26">
      <t>カサン</t>
    </rPh>
    <phoneticPr fontId="3"/>
  </si>
  <si>
    <t>特別養護老人ホーム「夢の郷」</t>
    <rPh sb="0" eb="6">
      <t>トクベツヨウゴロウジン</t>
    </rPh>
    <rPh sb="10" eb="11">
      <t>ユメ</t>
    </rPh>
    <rPh sb="12" eb="13">
      <t>サト</t>
    </rPh>
    <phoneticPr fontId="3"/>
  </si>
  <si>
    <t>7級地</t>
    <rPh sb="1" eb="3">
      <t>キュウチ</t>
    </rPh>
    <phoneticPr fontId="3"/>
  </si>
  <si>
    <t>利用率があがった。</t>
    <rPh sb="0" eb="3">
      <t>リヨウリツ</t>
    </rPh>
    <phoneticPr fontId="3"/>
  </si>
  <si>
    <t>昇給等によるもの。</t>
    <rPh sb="0" eb="2">
      <t>ショウキュウ</t>
    </rPh>
    <rPh sb="2" eb="3">
      <t>トウ</t>
    </rPh>
    <phoneticPr fontId="3"/>
  </si>
  <si>
    <t>ｺﾛﾅ対策等で支出が増加。</t>
    <rPh sb="3" eb="5">
      <t>タイサク</t>
    </rPh>
    <rPh sb="5" eb="6">
      <t>トウ</t>
    </rPh>
    <rPh sb="7" eb="9">
      <t>シシュツ</t>
    </rPh>
    <rPh sb="10" eb="12">
      <t>ゾウカ</t>
    </rPh>
    <phoneticPr fontId="3"/>
  </si>
  <si>
    <t>ｺﾛﾅ対策等の支出の増加。新規入居者の制限によるもの。</t>
    <rPh sb="3" eb="5">
      <t>タイサク</t>
    </rPh>
    <rPh sb="5" eb="6">
      <t>トウ</t>
    </rPh>
    <rPh sb="7" eb="9">
      <t>シシュツ</t>
    </rPh>
    <rPh sb="10" eb="12">
      <t>ゾウカ</t>
    </rPh>
    <rPh sb="13" eb="15">
      <t>シンキ</t>
    </rPh>
    <rPh sb="15" eb="18">
      <t>ニュウキョシャ</t>
    </rPh>
    <rPh sb="19" eb="21">
      <t>セイゲン</t>
    </rPh>
    <phoneticPr fontId="3"/>
  </si>
  <si>
    <t>増</t>
    <rPh sb="0" eb="1">
      <t>ゾウ</t>
    </rPh>
    <phoneticPr fontId="3"/>
  </si>
  <si>
    <t>R3年度は空床対応が後手となっていたため入所までの手順をｽﾑｰｽﾞな仕組みとする。</t>
    <rPh sb="2" eb="4">
      <t>ネンド</t>
    </rPh>
    <rPh sb="5" eb="7">
      <t>クウショウ</t>
    </rPh>
    <rPh sb="7" eb="9">
      <t>タイオウ</t>
    </rPh>
    <rPh sb="10" eb="12">
      <t>ゴテ</t>
    </rPh>
    <rPh sb="20" eb="22">
      <t>ニュウショ</t>
    </rPh>
    <rPh sb="25" eb="27">
      <t>テジュン</t>
    </rPh>
    <rPh sb="34" eb="36">
      <t>シク</t>
    </rPh>
    <phoneticPr fontId="3"/>
  </si>
  <si>
    <t>従来型特別養護老人ホーム「名木緑風苑」</t>
    <rPh sb="0" eb="3">
      <t>ジュウライガタ</t>
    </rPh>
    <rPh sb="3" eb="9">
      <t>トクベツヨウゴロウジン</t>
    </rPh>
    <rPh sb="13" eb="14">
      <t>ナ</t>
    </rPh>
    <rPh sb="14" eb="15">
      <t>キ</t>
    </rPh>
    <rPh sb="15" eb="16">
      <t>ミドリ</t>
    </rPh>
    <rPh sb="16" eb="17">
      <t>フウ</t>
    </rPh>
    <rPh sb="17" eb="18">
      <t>エン</t>
    </rPh>
    <phoneticPr fontId="3"/>
  </si>
  <si>
    <t>ﾕﾆｯﾄ型特別養護老人ホーム「名木緑風苑」</t>
    <rPh sb="4" eb="5">
      <t>ガタ</t>
    </rPh>
    <rPh sb="5" eb="11">
      <t>トクベツヨウゴロウジン</t>
    </rPh>
    <rPh sb="15" eb="16">
      <t>ナ</t>
    </rPh>
    <rPh sb="16" eb="17">
      <t>キ</t>
    </rPh>
    <rPh sb="17" eb="18">
      <t>ミドリ</t>
    </rPh>
    <rPh sb="18" eb="19">
      <t>カゼ</t>
    </rPh>
    <rPh sb="19" eb="20">
      <t>エン</t>
    </rPh>
    <phoneticPr fontId="3"/>
  </si>
  <si>
    <t>ｼｮｰﾄｽﾃｨ　名木緑風苑</t>
    <rPh sb="8" eb="10">
      <t>ナキ</t>
    </rPh>
    <rPh sb="10" eb="11">
      <t>ミドリ</t>
    </rPh>
    <rPh sb="11" eb="12">
      <t>カゼ</t>
    </rPh>
    <rPh sb="12" eb="13">
      <t>エン</t>
    </rPh>
    <phoneticPr fontId="3"/>
  </si>
  <si>
    <t>特別養護老人ホーム「陽光苑」</t>
    <rPh sb="0" eb="6">
      <t>トクベツヨウゴロウジン</t>
    </rPh>
    <rPh sb="10" eb="11">
      <t>ヨウ</t>
    </rPh>
    <rPh sb="11" eb="12">
      <t>コウ</t>
    </rPh>
    <rPh sb="12" eb="13">
      <t>エン</t>
    </rPh>
    <phoneticPr fontId="3"/>
  </si>
  <si>
    <t>5級地</t>
    <rPh sb="1" eb="3">
      <t>キュウチ</t>
    </rPh>
    <phoneticPr fontId="3"/>
  </si>
  <si>
    <t>措置1名入所により収入があがった。</t>
    <rPh sb="0" eb="2">
      <t>ソチ</t>
    </rPh>
    <rPh sb="3" eb="4">
      <t>メイ</t>
    </rPh>
    <rPh sb="4" eb="6">
      <t>ニュウショ</t>
    </rPh>
    <rPh sb="9" eb="11">
      <t>シュウニュウ</t>
    </rPh>
    <phoneticPr fontId="3"/>
  </si>
  <si>
    <t>職員の安定により増減がなかった。</t>
    <rPh sb="0" eb="2">
      <t>ショクイン</t>
    </rPh>
    <rPh sb="3" eb="5">
      <t>アンテイ</t>
    </rPh>
    <rPh sb="8" eb="10">
      <t>ゾウゲン</t>
    </rPh>
    <phoneticPr fontId="3"/>
  </si>
  <si>
    <t>退所者が重なり速やかな新規入所が出来なかった。しかしｼｮｰﾄの空床利用で全体的におおきな増減にはならなかった。</t>
    <rPh sb="0" eb="2">
      <t>タイショ</t>
    </rPh>
    <rPh sb="2" eb="3">
      <t>シャ</t>
    </rPh>
    <rPh sb="4" eb="5">
      <t>カサ</t>
    </rPh>
    <rPh sb="7" eb="8">
      <t>スミ</t>
    </rPh>
    <rPh sb="11" eb="13">
      <t>シンキ</t>
    </rPh>
    <rPh sb="13" eb="15">
      <t>ニュウショ</t>
    </rPh>
    <rPh sb="16" eb="18">
      <t>デキ</t>
    </rPh>
    <rPh sb="31" eb="33">
      <t>クウショウ</t>
    </rPh>
    <rPh sb="33" eb="35">
      <t>リヨウ</t>
    </rPh>
    <rPh sb="36" eb="38">
      <t>ゼンタイ</t>
    </rPh>
    <rPh sb="38" eb="39">
      <t>テキ</t>
    </rPh>
    <rPh sb="44" eb="46">
      <t>ゾウゲン</t>
    </rPh>
    <phoneticPr fontId="3"/>
  </si>
  <si>
    <t>減</t>
    <rPh sb="0" eb="1">
      <t>ゲン</t>
    </rPh>
    <phoneticPr fontId="3"/>
  </si>
  <si>
    <t>退所者が出てもｺﾛﾅ禍により速やかな入所が出来なく空床が続いている。</t>
    <rPh sb="0" eb="3">
      <t>タイショシャ</t>
    </rPh>
    <rPh sb="4" eb="5">
      <t>デ</t>
    </rPh>
    <rPh sb="10" eb="11">
      <t>カ</t>
    </rPh>
    <rPh sb="14" eb="15">
      <t>スミ</t>
    </rPh>
    <rPh sb="18" eb="20">
      <t>ニュウショ</t>
    </rPh>
    <rPh sb="21" eb="23">
      <t>デキ</t>
    </rPh>
    <rPh sb="25" eb="27">
      <t>クウショウ</t>
    </rPh>
    <rPh sb="28" eb="29">
      <t>ツヅ</t>
    </rPh>
    <phoneticPr fontId="3"/>
  </si>
  <si>
    <t>松戸市の級地を上げてほしい。東京都へは1駅で行くことが出来るため給与格差は大きく影響し人材確保が困難である。</t>
    <rPh sb="0" eb="2">
      <t>マツド</t>
    </rPh>
    <rPh sb="2" eb="3">
      <t>シ</t>
    </rPh>
    <rPh sb="4" eb="6">
      <t>キュウチ</t>
    </rPh>
    <rPh sb="7" eb="8">
      <t>ア</t>
    </rPh>
    <rPh sb="14" eb="16">
      <t>トウキョウ</t>
    </rPh>
    <rPh sb="16" eb="17">
      <t>ト</t>
    </rPh>
    <rPh sb="20" eb="21">
      <t>エキ</t>
    </rPh>
    <rPh sb="22" eb="23">
      <t>イ</t>
    </rPh>
    <rPh sb="27" eb="29">
      <t>デキ</t>
    </rPh>
    <rPh sb="32" eb="34">
      <t>キュウヨ</t>
    </rPh>
    <rPh sb="34" eb="36">
      <t>カクサ</t>
    </rPh>
    <rPh sb="37" eb="38">
      <t>オオ</t>
    </rPh>
    <rPh sb="40" eb="42">
      <t>エイキョウ</t>
    </rPh>
    <rPh sb="43" eb="47">
      <t>ジンザイカクホ</t>
    </rPh>
    <rPh sb="48" eb="50">
      <t>コンナン</t>
    </rPh>
    <phoneticPr fontId="3"/>
  </si>
  <si>
    <t>特別養護老人ホーム「ｿﾚｲﾕ千葉北」</t>
    <rPh sb="0" eb="6">
      <t>トクベツヨウゴロウジン</t>
    </rPh>
    <rPh sb="14" eb="17">
      <t>チバキタ</t>
    </rPh>
    <phoneticPr fontId="3"/>
  </si>
  <si>
    <t>千葉市稲毛区</t>
    <rPh sb="0" eb="3">
      <t>チバシ</t>
    </rPh>
    <rPh sb="3" eb="6">
      <t>イナゲク</t>
    </rPh>
    <phoneticPr fontId="3"/>
  </si>
  <si>
    <t>特別養護老人ホーム「ときわ園」</t>
    <rPh sb="0" eb="6">
      <t>トクベツヨウゴロウジン</t>
    </rPh>
    <rPh sb="13" eb="14">
      <t>エン</t>
    </rPh>
    <phoneticPr fontId="3"/>
  </si>
  <si>
    <t>千葉市</t>
    <rPh sb="0" eb="3">
      <t>チバシ</t>
    </rPh>
    <phoneticPr fontId="3"/>
  </si>
  <si>
    <t>稼働率の上昇・加算取得</t>
    <rPh sb="0" eb="2">
      <t>カドウ</t>
    </rPh>
    <rPh sb="2" eb="3">
      <t>リツ</t>
    </rPh>
    <rPh sb="4" eb="6">
      <t>ジョウショウ</t>
    </rPh>
    <rPh sb="7" eb="9">
      <t>カサン</t>
    </rPh>
    <rPh sb="9" eb="11">
      <t>シュトク</t>
    </rPh>
    <phoneticPr fontId="3"/>
  </si>
  <si>
    <t>職員数の減少（採用困難による人手不足）及び給与が高いﾍﾞﾃﾗﾝ職員の相次ぐ退職。</t>
    <rPh sb="0" eb="2">
      <t>ショクイン</t>
    </rPh>
    <rPh sb="2" eb="3">
      <t>スウ</t>
    </rPh>
    <rPh sb="4" eb="6">
      <t>ゲンショウ</t>
    </rPh>
    <rPh sb="7" eb="9">
      <t>サイヨウ</t>
    </rPh>
    <rPh sb="9" eb="11">
      <t>コンナン</t>
    </rPh>
    <rPh sb="14" eb="18">
      <t>ヒトデブソク</t>
    </rPh>
    <rPh sb="19" eb="20">
      <t>オヨ</t>
    </rPh>
    <rPh sb="21" eb="23">
      <t>キュウヨ</t>
    </rPh>
    <rPh sb="24" eb="25">
      <t>タカ</t>
    </rPh>
    <rPh sb="31" eb="33">
      <t>ショクイン</t>
    </rPh>
    <rPh sb="34" eb="36">
      <t>アイツ</t>
    </rPh>
    <rPh sb="37" eb="39">
      <t>タイショク</t>
    </rPh>
    <phoneticPr fontId="3"/>
  </si>
  <si>
    <t>人件費の減少とR2年度に多額の修繕があった。</t>
    <rPh sb="0" eb="3">
      <t>ジンケンヒ</t>
    </rPh>
    <rPh sb="4" eb="6">
      <t>ゲンショウ</t>
    </rPh>
    <rPh sb="9" eb="11">
      <t>ネンド</t>
    </rPh>
    <rPh sb="12" eb="14">
      <t>タガク</t>
    </rPh>
    <rPh sb="15" eb="17">
      <t>シュウゼン</t>
    </rPh>
    <phoneticPr fontId="3"/>
  </si>
  <si>
    <t>原材料費、光熱費、仕入価格の上昇、人件費の上昇が見込まれるため。</t>
    <rPh sb="0" eb="4">
      <t>ゲンザイリョウヒ</t>
    </rPh>
    <rPh sb="5" eb="8">
      <t>コウネツヒ</t>
    </rPh>
    <rPh sb="9" eb="13">
      <t>シイレカカク</t>
    </rPh>
    <rPh sb="14" eb="16">
      <t>ジョウショウ</t>
    </rPh>
    <rPh sb="17" eb="20">
      <t>ジンケンヒ</t>
    </rPh>
    <rPh sb="21" eb="23">
      <t>ジョウショウ</t>
    </rPh>
    <rPh sb="24" eb="26">
      <t>ミコ</t>
    </rPh>
    <phoneticPr fontId="3"/>
  </si>
  <si>
    <t>介護報酬の増加は期待していないが労働者の賃金上昇（咲いて賃金増加）物価高騰の影響については考慮した設定にして頂きたい。介護職員処遇改善加算の仕組みを一本化し事務負担軽減を図り改善結果が明確になるようにして頂きたい。</t>
    <rPh sb="0" eb="4">
      <t>カイゴホウシュウ</t>
    </rPh>
    <rPh sb="5" eb="7">
      <t>ゾウカ</t>
    </rPh>
    <rPh sb="8" eb="10">
      <t>キタイ</t>
    </rPh>
    <rPh sb="16" eb="19">
      <t>ロウドウシャ</t>
    </rPh>
    <rPh sb="20" eb="22">
      <t>チンギン</t>
    </rPh>
    <rPh sb="22" eb="24">
      <t>ジョウショウ</t>
    </rPh>
    <rPh sb="25" eb="26">
      <t>サ</t>
    </rPh>
    <rPh sb="28" eb="30">
      <t>チンギン</t>
    </rPh>
    <rPh sb="30" eb="32">
      <t>ゾウカ</t>
    </rPh>
    <rPh sb="33" eb="35">
      <t>ブッカ</t>
    </rPh>
    <rPh sb="35" eb="37">
      <t>コウトウ</t>
    </rPh>
    <rPh sb="38" eb="40">
      <t>エイキョウ</t>
    </rPh>
    <rPh sb="45" eb="47">
      <t>コウリョ</t>
    </rPh>
    <rPh sb="49" eb="51">
      <t>セッテイ</t>
    </rPh>
    <rPh sb="54" eb="55">
      <t>イタダ</t>
    </rPh>
    <rPh sb="59" eb="63">
      <t>カイゴショクイン</t>
    </rPh>
    <rPh sb="63" eb="69">
      <t>ショグウカイゼンカサン</t>
    </rPh>
    <rPh sb="70" eb="72">
      <t>シク</t>
    </rPh>
    <rPh sb="74" eb="77">
      <t>イッポンカ</t>
    </rPh>
    <rPh sb="78" eb="82">
      <t>ジムフタン</t>
    </rPh>
    <rPh sb="82" eb="84">
      <t>ケイゲン</t>
    </rPh>
    <rPh sb="85" eb="86">
      <t>ハカ</t>
    </rPh>
    <rPh sb="87" eb="89">
      <t>カイゼン</t>
    </rPh>
    <rPh sb="89" eb="91">
      <t>ケッカ</t>
    </rPh>
    <rPh sb="92" eb="94">
      <t>メイカク</t>
    </rPh>
    <rPh sb="102" eb="103">
      <t>イタダ</t>
    </rPh>
    <phoneticPr fontId="3"/>
  </si>
  <si>
    <t>特別養護老人ホーム「ﾌﾟﾗﾀﾅｽ」</t>
    <rPh sb="0" eb="6">
      <t>トクベツヨウゴロウジン</t>
    </rPh>
    <phoneticPr fontId="3"/>
  </si>
  <si>
    <t>職員の昇給</t>
    <rPh sb="0" eb="2">
      <t>ショクイン</t>
    </rPh>
    <rPh sb="3" eb="5">
      <t>ショウキュウ</t>
    </rPh>
    <phoneticPr fontId="3"/>
  </si>
  <si>
    <t>修繕費、水道光熱費等の増</t>
    <rPh sb="0" eb="2">
      <t>シュウゼン</t>
    </rPh>
    <rPh sb="2" eb="3">
      <t>ヒ</t>
    </rPh>
    <rPh sb="4" eb="10">
      <t>スイドウコウネツヒトウ</t>
    </rPh>
    <rPh sb="11" eb="12">
      <t>ゾウ</t>
    </rPh>
    <phoneticPr fontId="3"/>
  </si>
  <si>
    <t>今年度は修繕費がないため支出減がある。</t>
    <rPh sb="0" eb="3">
      <t>コトシド</t>
    </rPh>
    <rPh sb="4" eb="7">
      <t>シュウゼンヒ</t>
    </rPh>
    <rPh sb="12" eb="14">
      <t>シシュツ</t>
    </rPh>
    <rPh sb="14" eb="15">
      <t>ゲン</t>
    </rPh>
    <phoneticPr fontId="3"/>
  </si>
  <si>
    <t>特別養護老人ホーム「やすらぎ園」</t>
    <rPh sb="0" eb="6">
      <t>トクベツヨウゴロウジン</t>
    </rPh>
    <rPh sb="14" eb="15">
      <t>エン</t>
    </rPh>
    <phoneticPr fontId="3"/>
  </si>
  <si>
    <t>旭市</t>
    <rPh sb="0" eb="2">
      <t>アサヒシ</t>
    </rPh>
    <phoneticPr fontId="3"/>
  </si>
  <si>
    <t>入所者の介護度5・4から介護度3が多くなったことと入院患者が増加したことによる。</t>
    <rPh sb="0" eb="2">
      <t>ニュウショ</t>
    </rPh>
    <rPh sb="2" eb="3">
      <t>シャ</t>
    </rPh>
    <rPh sb="4" eb="7">
      <t>カイゴド</t>
    </rPh>
    <rPh sb="12" eb="15">
      <t>カイゴド</t>
    </rPh>
    <rPh sb="17" eb="18">
      <t>オオ</t>
    </rPh>
    <rPh sb="25" eb="27">
      <t>ニュウイン</t>
    </rPh>
    <rPh sb="27" eb="29">
      <t>カンジャ</t>
    </rPh>
    <rPh sb="30" eb="32">
      <t>ゾウカ</t>
    </rPh>
    <phoneticPr fontId="3"/>
  </si>
  <si>
    <t>産休職員の増</t>
    <rPh sb="0" eb="2">
      <t>サンキュウ</t>
    </rPh>
    <rPh sb="2" eb="4">
      <t>ショクイン</t>
    </rPh>
    <rPh sb="5" eb="6">
      <t>ゾウ</t>
    </rPh>
    <phoneticPr fontId="3"/>
  </si>
  <si>
    <t>介護保険事業収益の減少とｺﾛﾅ対策費用並びに物価上昇による事業費事務費の増加。</t>
    <rPh sb="0" eb="2">
      <t>カイゴ</t>
    </rPh>
    <rPh sb="2" eb="4">
      <t>ホケン</t>
    </rPh>
    <rPh sb="4" eb="8">
      <t>ジギョウシュウエキ</t>
    </rPh>
    <rPh sb="9" eb="11">
      <t>ゲンショウ</t>
    </rPh>
    <rPh sb="15" eb="17">
      <t>タイサク</t>
    </rPh>
    <rPh sb="17" eb="19">
      <t>ヒヨウ</t>
    </rPh>
    <rPh sb="19" eb="20">
      <t>ナラ</t>
    </rPh>
    <rPh sb="22" eb="24">
      <t>ブッカ</t>
    </rPh>
    <rPh sb="24" eb="26">
      <t>ジョウショウ</t>
    </rPh>
    <rPh sb="29" eb="32">
      <t>ジギョウヒ</t>
    </rPh>
    <rPh sb="32" eb="35">
      <t>ジムヒ</t>
    </rPh>
    <rPh sb="36" eb="38">
      <t>ゾウカ</t>
    </rPh>
    <phoneticPr fontId="3"/>
  </si>
  <si>
    <t>R3年度から引き続き介護度3の入居者と入院患者並びにｺﾛﾅ禍により入居の遅れなどまだまだｺﾛﾅ感染の収束が見込まれないため減額を見込んでいる。</t>
    <rPh sb="2" eb="4">
      <t>ネンド</t>
    </rPh>
    <rPh sb="6" eb="7">
      <t>ヒ</t>
    </rPh>
    <rPh sb="8" eb="9">
      <t>ツヅ</t>
    </rPh>
    <rPh sb="10" eb="13">
      <t>カイゴド</t>
    </rPh>
    <rPh sb="15" eb="18">
      <t>ニュウキョシャ</t>
    </rPh>
    <rPh sb="19" eb="23">
      <t>ニュウインカンジャ</t>
    </rPh>
    <rPh sb="23" eb="24">
      <t>ナラ</t>
    </rPh>
    <rPh sb="29" eb="30">
      <t>カ</t>
    </rPh>
    <rPh sb="33" eb="35">
      <t>ニュウキョ</t>
    </rPh>
    <rPh sb="36" eb="37">
      <t>オク</t>
    </rPh>
    <rPh sb="47" eb="49">
      <t>カンセン</t>
    </rPh>
    <rPh sb="50" eb="52">
      <t>シュウソク</t>
    </rPh>
    <rPh sb="53" eb="55">
      <t>ミコ</t>
    </rPh>
    <rPh sb="61" eb="63">
      <t>ゲンガク</t>
    </rPh>
    <rPh sb="64" eb="66">
      <t>ミコ</t>
    </rPh>
    <phoneticPr fontId="3"/>
  </si>
  <si>
    <t>要支援1・2の利用者は市町村総合事業で行っている。要介護1・2が同じ総合事業に移行するとのお話を聞きましたが現在の介護保険でのｻｰﾋﾞｽ」は本人のﾆｰｽﾞにあった実施で希望のｻｰﾋﾞｽを充足しており総合事業に移行すると本人の希望のｻｰﾋﾞｽが市町村の財政状況で充分なｻｰﾋﾞｽを受けられないことになりひいては健康被害が発生する可能性があるので現在の負担を継続願いたい。居宅介護支援事業でのｹｱﾏﾈｰｼﾞｬｰ相談料が今後利用者の負担額が増える可能性があるとお聞きしましたが、現在相談までは本人負担が発生しませんでしたので必要なｻｰﾋﾞｽを受けることが出来ましたが本人負担が相談から発生すると本人の躊躇があり相談回数が減りそれにより必要なｻｰﾋﾞｽを逃す事になり健康被害が発生する可能性があるので現在の負担を継続願いたい。</t>
    <rPh sb="0" eb="1">
      <t>ヨウ</t>
    </rPh>
    <rPh sb="1" eb="3">
      <t>シエン</t>
    </rPh>
    <rPh sb="7" eb="10">
      <t>リヨウシャ</t>
    </rPh>
    <rPh sb="11" eb="14">
      <t>シチョウソン</t>
    </rPh>
    <rPh sb="14" eb="16">
      <t>ソウゴウ</t>
    </rPh>
    <rPh sb="16" eb="18">
      <t>ジギョウ</t>
    </rPh>
    <rPh sb="19" eb="20">
      <t>オコナ</t>
    </rPh>
    <rPh sb="25" eb="26">
      <t>ヨウ</t>
    </rPh>
    <rPh sb="26" eb="28">
      <t>カイゴ</t>
    </rPh>
    <rPh sb="32" eb="33">
      <t>オナ</t>
    </rPh>
    <rPh sb="34" eb="36">
      <t>ソウゴウ</t>
    </rPh>
    <rPh sb="36" eb="38">
      <t>ジギョウ</t>
    </rPh>
    <rPh sb="39" eb="41">
      <t>イコウ</t>
    </rPh>
    <rPh sb="46" eb="47">
      <t>ハナシ</t>
    </rPh>
    <rPh sb="48" eb="49">
      <t>キ</t>
    </rPh>
    <rPh sb="54" eb="56">
      <t>ゲンザイ</t>
    </rPh>
    <rPh sb="57" eb="59">
      <t>カイゴ</t>
    </rPh>
    <rPh sb="59" eb="61">
      <t>ホケン</t>
    </rPh>
    <rPh sb="70" eb="72">
      <t>ホンニン</t>
    </rPh>
    <rPh sb="81" eb="83">
      <t>ジッシ</t>
    </rPh>
    <rPh sb="84" eb="86">
      <t>キボウ</t>
    </rPh>
    <rPh sb="93" eb="95">
      <t>ジュウソク</t>
    </rPh>
    <rPh sb="99" eb="103">
      <t>ソウゴウジギョウ</t>
    </rPh>
    <rPh sb="104" eb="106">
      <t>イコウ</t>
    </rPh>
    <rPh sb="109" eb="111">
      <t>ホンニン</t>
    </rPh>
    <rPh sb="112" eb="114">
      <t>キボウ</t>
    </rPh>
    <rPh sb="121" eb="124">
      <t>シチョウソン</t>
    </rPh>
    <rPh sb="125" eb="127">
      <t>ザイセイ</t>
    </rPh>
    <rPh sb="127" eb="129">
      <t>ジョウキョウ</t>
    </rPh>
    <rPh sb="130" eb="132">
      <t>ジュウブン</t>
    </rPh>
    <rPh sb="139" eb="140">
      <t>ウ</t>
    </rPh>
    <rPh sb="154" eb="156">
      <t>ケンコウ</t>
    </rPh>
    <rPh sb="156" eb="158">
      <t>ヒガイ</t>
    </rPh>
    <rPh sb="159" eb="161">
      <t>ハッセイ</t>
    </rPh>
    <rPh sb="163" eb="166">
      <t>カノウセイ</t>
    </rPh>
    <rPh sb="171" eb="173">
      <t>ゲンザイ</t>
    </rPh>
    <rPh sb="174" eb="176">
      <t>フタン</t>
    </rPh>
    <rPh sb="177" eb="179">
      <t>ケイゾク</t>
    </rPh>
    <rPh sb="179" eb="180">
      <t>ネガ</t>
    </rPh>
    <rPh sb="184" eb="186">
      <t>キョタク</t>
    </rPh>
    <phoneticPr fontId="3"/>
  </si>
  <si>
    <t>特別養護老人ホーム「ﾛﾚｲﾕ千葉北ﾕﾆｯﾄ」</t>
    <rPh sb="0" eb="6">
      <t>トクベツヨウゴロウジン</t>
    </rPh>
    <rPh sb="14" eb="17">
      <t>チバキタ</t>
    </rPh>
    <phoneticPr fontId="3"/>
  </si>
  <si>
    <t>特別養護老人ホーム「ときわ園（ﾕﾆｯﾄ型」</t>
    <rPh sb="0" eb="6">
      <t>トクベツヨウゴロウジン</t>
    </rPh>
    <rPh sb="13" eb="14">
      <t>エン</t>
    </rPh>
    <rPh sb="19" eb="20">
      <t>ガタ</t>
    </rPh>
    <phoneticPr fontId="3"/>
  </si>
  <si>
    <t>稼働率の低下</t>
    <rPh sb="0" eb="3">
      <t>カドウリツ</t>
    </rPh>
    <rPh sb="4" eb="6">
      <t>テイカ</t>
    </rPh>
    <phoneticPr fontId="3"/>
  </si>
  <si>
    <t>原材料費、光熱費、仕入価格の上昇、人件費の上昇が見込まれるため。また大規模修繕工事が発生したため。</t>
    <rPh sb="0" eb="4">
      <t>ゲンザイリョウヒ</t>
    </rPh>
    <rPh sb="5" eb="8">
      <t>コウネツヒ</t>
    </rPh>
    <rPh sb="9" eb="13">
      <t>シイレカカク</t>
    </rPh>
    <rPh sb="14" eb="16">
      <t>ジョウショウ</t>
    </rPh>
    <rPh sb="17" eb="20">
      <t>ジンケンヒ</t>
    </rPh>
    <rPh sb="21" eb="23">
      <t>ジョウショウ</t>
    </rPh>
    <rPh sb="24" eb="26">
      <t>ミコ</t>
    </rPh>
    <rPh sb="34" eb="37">
      <t>ダイキボ</t>
    </rPh>
    <rPh sb="37" eb="41">
      <t>シュウゼンコウジ</t>
    </rPh>
    <rPh sb="42" eb="44">
      <t>ハッセイ</t>
    </rPh>
    <phoneticPr fontId="3"/>
  </si>
  <si>
    <t>特別養護老人ホーム「やすらぎ園　　　こもれび（ﾕﾆｯﾄ型」</t>
    <rPh sb="0" eb="6">
      <t>トクベツヨウゴロウジン</t>
    </rPh>
    <rPh sb="14" eb="15">
      <t>エン</t>
    </rPh>
    <rPh sb="27" eb="28">
      <t>ガタ</t>
    </rPh>
    <phoneticPr fontId="3"/>
  </si>
  <si>
    <t>旭市</t>
    <rPh sb="0" eb="2">
      <t>アサヒシ</t>
    </rPh>
    <phoneticPr fontId="3"/>
  </si>
  <si>
    <t>空き状況が少なく稼働率が向上した。</t>
    <rPh sb="0" eb="1">
      <t>ア</t>
    </rPh>
    <rPh sb="2" eb="4">
      <t>ジョウキョウ</t>
    </rPh>
    <rPh sb="5" eb="6">
      <t>スク</t>
    </rPh>
    <rPh sb="8" eb="11">
      <t>カドウリツ</t>
    </rPh>
    <rPh sb="12" eb="14">
      <t>コウジョウ</t>
    </rPh>
    <phoneticPr fontId="3"/>
  </si>
  <si>
    <t>人員の増加と生活相談員を専任にしたことに伴う人件費の増額。</t>
    <rPh sb="0" eb="2">
      <t>ジンイン</t>
    </rPh>
    <rPh sb="3" eb="5">
      <t>ゾウカ</t>
    </rPh>
    <rPh sb="6" eb="11">
      <t>セイカツソウダンイン</t>
    </rPh>
    <rPh sb="12" eb="14">
      <t>センニン</t>
    </rPh>
    <rPh sb="20" eb="21">
      <t>トモナ</t>
    </rPh>
    <rPh sb="22" eb="25">
      <t>ジンケンヒ</t>
    </rPh>
    <rPh sb="26" eb="28">
      <t>ゾウガク</t>
    </rPh>
    <phoneticPr fontId="3"/>
  </si>
  <si>
    <t>介護保険事業収益の増加。</t>
    <rPh sb="0" eb="8">
      <t>カイゴホケンジギョウシュウエキ</t>
    </rPh>
    <rPh sb="9" eb="11">
      <t>ゾウカ</t>
    </rPh>
    <phoneticPr fontId="3"/>
  </si>
  <si>
    <t>減</t>
    <rPh sb="0" eb="1">
      <t>ゲン</t>
    </rPh>
    <phoneticPr fontId="3"/>
  </si>
  <si>
    <t>R4年度入居者のｺﾛﾅ感染があり稼働率の低下とまだまだｺﾛﾅ感染の収束が見込まれないため減額を見込んでいる。</t>
    <rPh sb="2" eb="4">
      <t>ネンド</t>
    </rPh>
    <rPh sb="4" eb="6">
      <t>ニュウキョ</t>
    </rPh>
    <rPh sb="6" eb="7">
      <t>シャ</t>
    </rPh>
    <rPh sb="11" eb="13">
      <t>カンセン</t>
    </rPh>
    <rPh sb="16" eb="19">
      <t>カドウリツ</t>
    </rPh>
    <rPh sb="20" eb="22">
      <t>テイカ</t>
    </rPh>
    <rPh sb="30" eb="32">
      <t>カンセン</t>
    </rPh>
    <rPh sb="33" eb="35">
      <t>シュウソク</t>
    </rPh>
    <rPh sb="36" eb="38">
      <t>ミコ</t>
    </rPh>
    <rPh sb="44" eb="46">
      <t>ゲンガク</t>
    </rPh>
    <rPh sb="47" eb="49">
      <t>ミコ</t>
    </rPh>
    <phoneticPr fontId="3"/>
  </si>
  <si>
    <t>介護老人福祉施設「花見の里」</t>
    <rPh sb="0" eb="2">
      <t>カイゴ</t>
    </rPh>
    <rPh sb="2" eb="4">
      <t>ロウジン</t>
    </rPh>
    <rPh sb="4" eb="6">
      <t>フクシ</t>
    </rPh>
    <rPh sb="6" eb="8">
      <t>シセツ</t>
    </rPh>
    <rPh sb="9" eb="11">
      <t>ハナミ</t>
    </rPh>
    <rPh sb="12" eb="13">
      <t>サト</t>
    </rPh>
    <phoneticPr fontId="3"/>
  </si>
  <si>
    <t>入居人数を少し増やしたため。</t>
    <rPh sb="0" eb="2">
      <t>ニュウキョ</t>
    </rPh>
    <rPh sb="2" eb="4">
      <t>ニンズウ</t>
    </rPh>
    <rPh sb="5" eb="6">
      <t>スコ</t>
    </rPh>
    <rPh sb="7" eb="8">
      <t>フ</t>
    </rPh>
    <phoneticPr fontId="3"/>
  </si>
  <si>
    <t>配置人数を上げるために人員を増やしたため。</t>
    <rPh sb="0" eb="2">
      <t>ハイチ</t>
    </rPh>
    <rPh sb="2" eb="4">
      <t>ニンスウ</t>
    </rPh>
    <rPh sb="5" eb="6">
      <t>ア</t>
    </rPh>
    <rPh sb="11" eb="13">
      <t>ジンイン</t>
    </rPh>
    <rPh sb="14" eb="15">
      <t>フ</t>
    </rPh>
    <phoneticPr fontId="3"/>
  </si>
  <si>
    <t>その他にかかるものを節約した。施設長が退職したため退職金あり。</t>
    <rPh sb="2" eb="3">
      <t>タ</t>
    </rPh>
    <rPh sb="10" eb="12">
      <t>セツヤク</t>
    </rPh>
    <rPh sb="15" eb="18">
      <t>シセツチョウ</t>
    </rPh>
    <rPh sb="19" eb="21">
      <t>タイショク</t>
    </rPh>
    <rPh sb="25" eb="28">
      <t>タイショクキン</t>
    </rPh>
    <phoneticPr fontId="3"/>
  </si>
  <si>
    <t>増</t>
    <rPh sb="0" eb="1">
      <t>ゾウ</t>
    </rPh>
    <phoneticPr fontId="3"/>
  </si>
  <si>
    <t>特養の満床になったため。（入院者あり）</t>
    <rPh sb="0" eb="2">
      <t>トクヨウ</t>
    </rPh>
    <rPh sb="3" eb="5">
      <t>マンショウ</t>
    </rPh>
    <rPh sb="13" eb="16">
      <t>ニュウインシャ</t>
    </rPh>
    <phoneticPr fontId="3"/>
  </si>
  <si>
    <t>本当の待機人数を報告し新設に施設を増やさない計画を進めてほしい。介護人材は絶対的に足りない。</t>
    <rPh sb="0" eb="2">
      <t>ホントウ</t>
    </rPh>
    <rPh sb="3" eb="7">
      <t>タイキニンスウ</t>
    </rPh>
    <rPh sb="8" eb="10">
      <t>ホウコク</t>
    </rPh>
    <rPh sb="11" eb="13">
      <t>シンセツ</t>
    </rPh>
    <rPh sb="14" eb="16">
      <t>シセツ</t>
    </rPh>
    <rPh sb="17" eb="18">
      <t>フ</t>
    </rPh>
    <rPh sb="22" eb="24">
      <t>ケイカク</t>
    </rPh>
    <rPh sb="25" eb="26">
      <t>スス</t>
    </rPh>
    <rPh sb="32" eb="34">
      <t>カイゴ</t>
    </rPh>
    <rPh sb="34" eb="36">
      <t>ジンザイ</t>
    </rPh>
    <rPh sb="37" eb="40">
      <t>ゼッタイテキ</t>
    </rPh>
    <rPh sb="41" eb="42">
      <t>タ</t>
    </rPh>
    <phoneticPr fontId="3"/>
  </si>
  <si>
    <t>介護保険事業収益の平均（令和２年度）</t>
    <rPh sb="0" eb="4">
      <t>カイゴホケン</t>
    </rPh>
    <rPh sb="4" eb="6">
      <t>ジギョウ</t>
    </rPh>
    <rPh sb="6" eb="8">
      <t>シュウエキ</t>
    </rPh>
    <rPh sb="9" eb="11">
      <t>ヘイキン</t>
    </rPh>
    <rPh sb="12" eb="14">
      <t>レイワ</t>
    </rPh>
    <rPh sb="15" eb="17">
      <t>ネンド</t>
    </rPh>
    <phoneticPr fontId="3"/>
  </si>
  <si>
    <t>介護保険事業収益の平均（令和３年度）</t>
    <rPh sb="0" eb="4">
      <t>カイゴホケン</t>
    </rPh>
    <rPh sb="4" eb="6">
      <t>ジギョウ</t>
    </rPh>
    <rPh sb="6" eb="8">
      <t>シュウエキ</t>
    </rPh>
    <rPh sb="9" eb="11">
      <t>ヘイキン</t>
    </rPh>
    <rPh sb="12" eb="14">
      <t>レイワ</t>
    </rPh>
    <rPh sb="15" eb="17">
      <t>ネンド</t>
    </rPh>
    <phoneticPr fontId="3"/>
  </si>
  <si>
    <t>-</t>
    <phoneticPr fontId="3"/>
  </si>
  <si>
    <t>地域密着型特別養護老人ホーム　　　「ﾘﾊﾞｰｻｲﾄﾞ」</t>
    <rPh sb="0" eb="5">
      <t>チイキミッチャクカタ</t>
    </rPh>
    <rPh sb="5" eb="11">
      <t>トクベツヨウゴロウジン</t>
    </rPh>
    <phoneticPr fontId="3"/>
  </si>
  <si>
    <t>ユニット型+地域密着型</t>
    <rPh sb="4" eb="5">
      <t>ガタ</t>
    </rPh>
    <rPh sb="6" eb="10">
      <t>チイキミッチャク</t>
    </rPh>
    <rPh sb="10" eb="11">
      <t>ガタ</t>
    </rPh>
    <phoneticPr fontId="3"/>
  </si>
  <si>
    <t>ユニット型+地域密着型</t>
    <rPh sb="4" eb="5">
      <t>ガタ</t>
    </rPh>
    <rPh sb="6" eb="11">
      <t>チイキミッチャクカタ</t>
    </rPh>
    <phoneticPr fontId="3"/>
  </si>
  <si>
    <t>令和２年度及び３年度決算に基づく特別養護老人ホーム収支状況調査</t>
    <rPh sb="0" eb="2">
      <t>レイワ</t>
    </rPh>
    <rPh sb="3" eb="5">
      <t>ネンド</t>
    </rPh>
    <rPh sb="5" eb="6">
      <t>オヨ</t>
    </rPh>
    <rPh sb="8" eb="9">
      <t>ネン</t>
    </rPh>
    <rPh sb="9" eb="10">
      <t>ド</t>
    </rPh>
    <rPh sb="10" eb="12">
      <t>ケッサン</t>
    </rPh>
    <rPh sb="13" eb="14">
      <t>モト</t>
    </rPh>
    <rPh sb="16" eb="25">
      <t>ト</t>
    </rPh>
    <rPh sb="25" eb="27">
      <t>シュウシ</t>
    </rPh>
    <rPh sb="27" eb="29">
      <t>ジョウキョウ</t>
    </rPh>
    <phoneticPr fontId="3"/>
  </si>
  <si>
    <t>（増要因）</t>
    <rPh sb="1" eb="4">
      <t>ゾウヨウイン</t>
    </rPh>
    <phoneticPr fontId="3"/>
  </si>
  <si>
    <t>・職員不足により、新規入居者の受け入れが出来なかった。</t>
    <phoneticPr fontId="3"/>
  </si>
  <si>
    <t>・新型コロナウイルス感染症の新規感染者拡大により、新規入居者の面接等が進まなかった。</t>
    <phoneticPr fontId="3"/>
  </si>
  <si>
    <t>・施設内でクラスターが発生した為、減。</t>
    <phoneticPr fontId="3"/>
  </si>
  <si>
    <t>（減要因）</t>
    <rPh sb="1" eb="2">
      <t>ゲン</t>
    </rPh>
    <rPh sb="2" eb="4">
      <t>ヨウイン</t>
    </rPh>
    <phoneticPr fontId="3"/>
  </si>
  <si>
    <t>・ＬＩＦＥ加算他、新たな加算算定による収入増。</t>
    <phoneticPr fontId="3"/>
  </si>
  <si>
    <t>・新型コロナウイルス感染症関連の補助金、助成金の徹底活用を実施した為。</t>
    <phoneticPr fontId="3"/>
  </si>
  <si>
    <t>・新型コロナウイルス感染症の新規感染者拡大により、ＰＣＲ検査等の実施等、すぐに入居させる事が困難になっている為。</t>
    <phoneticPr fontId="3"/>
  </si>
  <si>
    <t>人件費の平均
（令和２年度）</t>
    <rPh sb="0" eb="3">
      <t>ジンケンヒ</t>
    </rPh>
    <rPh sb="4" eb="6">
      <t>ヘイキン</t>
    </rPh>
    <rPh sb="8" eb="10">
      <t>レイワ</t>
    </rPh>
    <rPh sb="11" eb="13">
      <t>ネンド</t>
    </rPh>
    <phoneticPr fontId="3"/>
  </si>
  <si>
    <t>人件費の平均
（令和３年度）</t>
    <rPh sb="0" eb="3">
      <t>ジンケンヒ</t>
    </rPh>
    <rPh sb="4" eb="6">
      <t>ヘイキン</t>
    </rPh>
    <rPh sb="8" eb="10">
      <t>レイワ</t>
    </rPh>
    <rPh sb="11" eb="13">
      <t>ネンド</t>
    </rPh>
    <phoneticPr fontId="3"/>
  </si>
  <si>
    <t>・職員数増による増。</t>
    <rPh sb="1" eb="3">
      <t>ショクイン</t>
    </rPh>
    <rPh sb="3" eb="4">
      <t>カズ</t>
    </rPh>
    <rPh sb="4" eb="5">
      <t>ゾウ</t>
    </rPh>
    <rPh sb="8" eb="9">
      <t>ゾウ</t>
    </rPh>
    <phoneticPr fontId="3"/>
  </si>
  <si>
    <t>・クラスターが発生した事で、施設内の消毒、臨時の感染症対策委員会の開催、入居者への介護の手間増による時間外手当の支給が発生した為。</t>
    <rPh sb="7" eb="9">
      <t>ハッセイ</t>
    </rPh>
    <rPh sb="11" eb="12">
      <t>コト</t>
    </rPh>
    <rPh sb="14" eb="17">
      <t>シセツナイ</t>
    </rPh>
    <rPh sb="18" eb="20">
      <t>ショウドク</t>
    </rPh>
    <rPh sb="21" eb="23">
      <t>リンジ</t>
    </rPh>
    <rPh sb="24" eb="27">
      <t>カンセンショウ</t>
    </rPh>
    <rPh sb="27" eb="29">
      <t>タイサク</t>
    </rPh>
    <rPh sb="29" eb="32">
      <t>イインカイ</t>
    </rPh>
    <rPh sb="33" eb="35">
      <t>カイサイ</t>
    </rPh>
    <rPh sb="36" eb="39">
      <t>ニュウキョシャ</t>
    </rPh>
    <rPh sb="41" eb="43">
      <t>カイゴ</t>
    </rPh>
    <rPh sb="44" eb="46">
      <t>テマ</t>
    </rPh>
    <rPh sb="46" eb="47">
      <t>ゾウ</t>
    </rPh>
    <rPh sb="50" eb="55">
      <t>ジカンガイテアテ</t>
    </rPh>
    <rPh sb="56" eb="58">
      <t>シキュウ</t>
    </rPh>
    <rPh sb="59" eb="61">
      <t>ハッセイ</t>
    </rPh>
    <rPh sb="63" eb="64">
      <t>タメ</t>
    </rPh>
    <phoneticPr fontId="3"/>
  </si>
  <si>
    <t>・技能実習生の受け入れ費用に係る増。</t>
    <rPh sb="1" eb="6">
      <t>ギノウジッシュウセイ</t>
    </rPh>
    <rPh sb="7" eb="8">
      <t>ウ</t>
    </rPh>
    <rPh sb="9" eb="10">
      <t>イ</t>
    </rPh>
    <rPh sb="11" eb="13">
      <t>ヒヨウ</t>
    </rPh>
    <rPh sb="14" eb="15">
      <t>カカ</t>
    </rPh>
    <rPh sb="16" eb="17">
      <t>ゾウ</t>
    </rPh>
    <phoneticPr fontId="3"/>
  </si>
  <si>
    <t>・人材紹介会社への手数料支払に係る増。</t>
    <rPh sb="1" eb="3">
      <t>ジンザイ</t>
    </rPh>
    <rPh sb="3" eb="7">
      <t>ショウカイガイシャ</t>
    </rPh>
    <rPh sb="9" eb="12">
      <t>テスウリョウ</t>
    </rPh>
    <rPh sb="12" eb="14">
      <t>シハラ</t>
    </rPh>
    <rPh sb="15" eb="16">
      <t>カカ</t>
    </rPh>
    <rPh sb="17" eb="18">
      <t>ゾウ</t>
    </rPh>
    <phoneticPr fontId="3"/>
  </si>
  <si>
    <t>・派遣会社への派遣費用支払いに係る増。</t>
    <rPh sb="1" eb="5">
      <t>ハケンガイシャ</t>
    </rPh>
    <rPh sb="7" eb="11">
      <t>ハケンヒヨウ</t>
    </rPh>
    <rPh sb="11" eb="13">
      <t>シハラ</t>
    </rPh>
    <rPh sb="15" eb="16">
      <t>カカ</t>
    </rPh>
    <rPh sb="17" eb="18">
      <t>ゾウ</t>
    </rPh>
    <phoneticPr fontId="3"/>
  </si>
  <si>
    <t>・人材紹介会社への手数料が減った為に減。</t>
    <rPh sb="1" eb="3">
      <t>ジンザイ</t>
    </rPh>
    <rPh sb="3" eb="7">
      <t>ショウカイガイシャ</t>
    </rPh>
    <rPh sb="9" eb="12">
      <t>テスウリョウ</t>
    </rPh>
    <rPh sb="13" eb="14">
      <t>ヘ</t>
    </rPh>
    <rPh sb="16" eb="17">
      <t>タメ</t>
    </rPh>
    <rPh sb="18" eb="19">
      <t>ゲン</t>
    </rPh>
    <phoneticPr fontId="3"/>
  </si>
  <si>
    <t>・派遣会社への派遣費用支払いが減った為に減。</t>
    <rPh sb="1" eb="5">
      <t>ハケンガイシャ</t>
    </rPh>
    <rPh sb="7" eb="11">
      <t>ハケンヒヨウ</t>
    </rPh>
    <rPh sb="11" eb="13">
      <t>シハラ</t>
    </rPh>
    <rPh sb="15" eb="16">
      <t>ヘ</t>
    </rPh>
    <rPh sb="18" eb="19">
      <t>タメ</t>
    </rPh>
    <rPh sb="20" eb="21">
      <t>ゲン</t>
    </rPh>
    <phoneticPr fontId="3"/>
  </si>
  <si>
    <t>・職員欠員による減。（職員補充がうまくいかず、結果的に人件費が減となった）</t>
    <rPh sb="1" eb="3">
      <t>ショクイン</t>
    </rPh>
    <rPh sb="3" eb="5">
      <t>ケツイン</t>
    </rPh>
    <rPh sb="8" eb="9">
      <t>ゲン</t>
    </rPh>
    <rPh sb="11" eb="13">
      <t>ショクイン</t>
    </rPh>
    <rPh sb="13" eb="15">
      <t>ホジュウ</t>
    </rPh>
    <rPh sb="23" eb="26">
      <t>ケッカテキ</t>
    </rPh>
    <rPh sb="27" eb="30">
      <t>ジンケンヒ</t>
    </rPh>
    <rPh sb="31" eb="32">
      <t>ゲン</t>
    </rPh>
    <phoneticPr fontId="3"/>
  </si>
  <si>
    <t>・正職員減、非常勤職員増の為、相対的に減。</t>
    <rPh sb="1" eb="4">
      <t>セイショクイン</t>
    </rPh>
    <rPh sb="4" eb="5">
      <t>ゲン</t>
    </rPh>
    <rPh sb="6" eb="11">
      <t>ヒジョウキンショクイン</t>
    </rPh>
    <rPh sb="11" eb="12">
      <t>ゾウ</t>
    </rPh>
    <rPh sb="13" eb="14">
      <t>タメ</t>
    </rPh>
    <rPh sb="15" eb="18">
      <t>ソウタイテキ</t>
    </rPh>
    <rPh sb="19" eb="20">
      <t>ゲン</t>
    </rPh>
    <phoneticPr fontId="3"/>
  </si>
  <si>
    <t>・勤続年数が多い職員が多くなっており、職員数の割には増が続いている。</t>
    <rPh sb="1" eb="5">
      <t>キンゾクネンスウ</t>
    </rPh>
    <rPh sb="6" eb="7">
      <t>オオ</t>
    </rPh>
    <rPh sb="8" eb="10">
      <t>ショクイン</t>
    </rPh>
    <rPh sb="11" eb="12">
      <t>オオ</t>
    </rPh>
    <rPh sb="19" eb="22">
      <t>ショクインスウ</t>
    </rPh>
    <rPh sb="23" eb="24">
      <t>ワリ</t>
    </rPh>
    <rPh sb="26" eb="27">
      <t>ゾウ</t>
    </rPh>
    <rPh sb="28" eb="29">
      <t>ツヅ</t>
    </rPh>
    <phoneticPr fontId="3"/>
  </si>
  <si>
    <t>令和４年度経常増減差額の見込み（前年度対比）は「増」である施設数</t>
    <rPh sb="0" eb="2">
      <t>レイワ</t>
    </rPh>
    <rPh sb="3" eb="5">
      <t>ネンド</t>
    </rPh>
    <rPh sb="5" eb="7">
      <t>ケイジョウ</t>
    </rPh>
    <rPh sb="7" eb="9">
      <t>ゾウゲン</t>
    </rPh>
    <rPh sb="9" eb="11">
      <t>サガク</t>
    </rPh>
    <rPh sb="12" eb="14">
      <t>ミコ</t>
    </rPh>
    <rPh sb="16" eb="19">
      <t>ゼンネンド</t>
    </rPh>
    <rPh sb="19" eb="21">
      <t>タイヒ</t>
    </rPh>
    <rPh sb="24" eb="25">
      <t>ゾウ</t>
    </rPh>
    <rPh sb="29" eb="31">
      <t>シセツ</t>
    </rPh>
    <rPh sb="31" eb="32">
      <t>スウ</t>
    </rPh>
    <phoneticPr fontId="3"/>
  </si>
  <si>
    <t>令和４年度経常増減差額の見込み（前年度対比）は「減」である施設数</t>
    <rPh sb="0" eb="2">
      <t>レイワ</t>
    </rPh>
    <rPh sb="3" eb="5">
      <t>ネンド</t>
    </rPh>
    <rPh sb="5" eb="7">
      <t>ケイジョウ</t>
    </rPh>
    <rPh sb="7" eb="9">
      <t>ゾウゲン</t>
    </rPh>
    <rPh sb="9" eb="11">
      <t>サガク</t>
    </rPh>
    <rPh sb="12" eb="14">
      <t>ミコ</t>
    </rPh>
    <rPh sb="16" eb="19">
      <t>ゼンネンド</t>
    </rPh>
    <rPh sb="19" eb="21">
      <t>タイヒ</t>
    </rPh>
    <rPh sb="24" eb="25">
      <t>ゲン</t>
    </rPh>
    <rPh sb="29" eb="31">
      <t>シセツ</t>
    </rPh>
    <rPh sb="31" eb="32">
      <t>スウ</t>
    </rPh>
    <phoneticPr fontId="3"/>
  </si>
  <si>
    <t>・高稼働率の維持を見込んでいる為。</t>
    <rPh sb="1" eb="2">
      <t>コウ</t>
    </rPh>
    <rPh sb="2" eb="5">
      <t>カドウリツ</t>
    </rPh>
    <rPh sb="6" eb="8">
      <t>イジ</t>
    </rPh>
    <rPh sb="9" eb="11">
      <t>ミコ</t>
    </rPh>
    <rPh sb="15" eb="16">
      <t>タメ</t>
    </rPh>
    <phoneticPr fontId="3"/>
  </si>
  <si>
    <t>・加算取得による収益の増を見込んでいる為。</t>
    <rPh sb="1" eb="5">
      <t>カサンシュトク</t>
    </rPh>
    <rPh sb="8" eb="10">
      <t>シュウエキ</t>
    </rPh>
    <rPh sb="11" eb="12">
      <t>ゾウ</t>
    </rPh>
    <rPh sb="13" eb="15">
      <t>ミコ</t>
    </rPh>
    <rPh sb="19" eb="20">
      <t>タメ</t>
    </rPh>
    <phoneticPr fontId="3"/>
  </si>
  <si>
    <t>・前年度と比較して大きな修繕工事を見込んでいない為。</t>
    <rPh sb="1" eb="4">
      <t>ゼンネンド</t>
    </rPh>
    <rPh sb="5" eb="7">
      <t>ヒカク</t>
    </rPh>
    <rPh sb="9" eb="10">
      <t>オオ</t>
    </rPh>
    <rPh sb="12" eb="16">
      <t>シュウゼンコウジ</t>
    </rPh>
    <rPh sb="17" eb="19">
      <t>ミコ</t>
    </rPh>
    <rPh sb="24" eb="25">
      <t>タメ</t>
    </rPh>
    <phoneticPr fontId="3"/>
  </si>
  <si>
    <t>・物価高騰、最低賃金の引き上げ、光熱水費の大幅な上昇による。</t>
    <rPh sb="1" eb="3">
      <t>ブッカ</t>
    </rPh>
    <rPh sb="3" eb="5">
      <t>コウトウ</t>
    </rPh>
    <rPh sb="6" eb="10">
      <t>サイテイチンギン</t>
    </rPh>
    <rPh sb="11" eb="12">
      <t>ヒ</t>
    </rPh>
    <rPh sb="13" eb="14">
      <t>ア</t>
    </rPh>
    <rPh sb="16" eb="20">
      <t>コウネツスイヒ</t>
    </rPh>
    <rPh sb="21" eb="23">
      <t>オオハバ</t>
    </rPh>
    <rPh sb="24" eb="26">
      <t>ジョウショウ</t>
    </rPh>
    <phoneticPr fontId="3"/>
  </si>
  <si>
    <t>・前年度と比較して大きな修繕工事を見込んでいる為。</t>
    <rPh sb="1" eb="4">
      <t>ゼンネンド</t>
    </rPh>
    <rPh sb="5" eb="7">
      <t>ヒカク</t>
    </rPh>
    <rPh sb="9" eb="10">
      <t>オオ</t>
    </rPh>
    <rPh sb="12" eb="16">
      <t>シュウゼンコウジ</t>
    </rPh>
    <rPh sb="17" eb="19">
      <t>ミコ</t>
    </rPh>
    <rPh sb="23" eb="24">
      <t>タメ</t>
    </rPh>
    <phoneticPr fontId="3"/>
  </si>
  <si>
    <t>・非常勤職員を数多く雇用出来ず、人件費の高い正職員で賄っている現状がある為。</t>
    <rPh sb="1" eb="6">
      <t>ヒジョウキンショクイン</t>
    </rPh>
    <rPh sb="7" eb="9">
      <t>カズオオ</t>
    </rPh>
    <rPh sb="10" eb="12">
      <t>コヨウ</t>
    </rPh>
    <rPh sb="12" eb="14">
      <t>デキ</t>
    </rPh>
    <rPh sb="16" eb="19">
      <t>ジンケンヒ</t>
    </rPh>
    <rPh sb="20" eb="21">
      <t>タカ</t>
    </rPh>
    <rPh sb="22" eb="25">
      <t>セイショクイン</t>
    </rPh>
    <rPh sb="26" eb="27">
      <t>マカナ</t>
    </rPh>
    <rPh sb="31" eb="33">
      <t>ゲンジョウ</t>
    </rPh>
    <rPh sb="36" eb="37">
      <t>タメ</t>
    </rPh>
    <phoneticPr fontId="3"/>
  </si>
  <si>
    <t>・人材不足に伴う、人材確保の為の支出（紹介、派遣、WEB掲載等）の増加が見込まれている為。</t>
    <rPh sb="1" eb="5">
      <t>ジンザイブソク</t>
    </rPh>
    <rPh sb="6" eb="7">
      <t>トモナ</t>
    </rPh>
    <rPh sb="9" eb="13">
      <t>ジンザイカクホ</t>
    </rPh>
    <rPh sb="14" eb="15">
      <t>タメ</t>
    </rPh>
    <rPh sb="16" eb="18">
      <t>シシュツ</t>
    </rPh>
    <rPh sb="19" eb="21">
      <t>ショウカイ</t>
    </rPh>
    <rPh sb="22" eb="24">
      <t>ハケン</t>
    </rPh>
    <rPh sb="28" eb="30">
      <t>ケイサイ</t>
    </rPh>
    <rPh sb="30" eb="31">
      <t>トウ</t>
    </rPh>
    <rPh sb="33" eb="35">
      <t>ゾウカ</t>
    </rPh>
    <rPh sb="36" eb="38">
      <t>ミコ</t>
    </rPh>
    <rPh sb="43" eb="44">
      <t>タメ</t>
    </rPh>
    <phoneticPr fontId="3"/>
  </si>
  <si>
    <t>前年度対比（平均）</t>
    <rPh sb="0" eb="3">
      <t>ゼンネンド</t>
    </rPh>
    <rPh sb="3" eb="5">
      <t>タイヒ</t>
    </rPh>
    <rPh sb="6" eb="8">
      <t>ヘイキン</t>
    </rPh>
    <phoneticPr fontId="3"/>
  </si>
  <si>
    <t>■介護保険事業収益について</t>
    <phoneticPr fontId="3"/>
  </si>
  <si>
    <t>■人件費について</t>
    <phoneticPr fontId="3"/>
  </si>
  <si>
    <t>■令和４年度経常増減差額の見込みについて</t>
    <phoneticPr fontId="3"/>
  </si>
  <si>
    <t>前年度対比（平均）</t>
    <rPh sb="0" eb="3">
      <t>ゼンネンド</t>
    </rPh>
    <rPh sb="3" eb="5">
      <t>タイヒ</t>
    </rPh>
    <phoneticPr fontId="3"/>
  </si>
  <si>
    <t>・入院者が少なかった、退所後の空床日が少なかった、稼働率の上昇等による。</t>
    <rPh sb="15" eb="17">
      <t>クウショウ</t>
    </rPh>
    <rPh sb="31" eb="32">
      <t>トウ</t>
    </rPh>
    <phoneticPr fontId="3"/>
  </si>
  <si>
    <t>・食費及び居住費の見直し（値上げ）による。</t>
    <rPh sb="13" eb="15">
      <t>ネア</t>
    </rPh>
    <phoneticPr fontId="3"/>
  </si>
  <si>
    <t>・入院者の発生、退所後の空床日が多かった、稼働率の下降等による。</t>
    <rPh sb="12" eb="15">
      <t>クウショウビ</t>
    </rPh>
    <rPh sb="27" eb="28">
      <t>トウ</t>
    </rPh>
    <phoneticPr fontId="3"/>
  </si>
  <si>
    <t>・新型コロナウイルス感染症の新規感染者拡大により、ＰＣＲ検査等の実施等すぐに入居させる事が困難になっている為。</t>
    <phoneticPr fontId="3"/>
  </si>
  <si>
    <t>・施設内でクラスターが発生した為。</t>
    <phoneticPr fontId="3"/>
  </si>
  <si>
    <t>・近年、入居者の重度化が進んでおり、在籍期間が短くなっている傾向がある為。</t>
    <rPh sb="35" eb="36">
      <t>タメ</t>
    </rPh>
    <phoneticPr fontId="3"/>
  </si>
  <si>
    <t>・定期昇給及び支援補助金支給による増。</t>
    <rPh sb="1" eb="3">
      <t>テイキ</t>
    </rPh>
    <rPh sb="3" eb="5">
      <t>ショウキュウ</t>
    </rPh>
    <rPh sb="5" eb="6">
      <t>オヨ</t>
    </rPh>
    <rPh sb="7" eb="9">
      <t>シエン</t>
    </rPh>
    <rPh sb="9" eb="12">
      <t>ホジョキン</t>
    </rPh>
    <rPh sb="12" eb="14">
      <t>シキュウ</t>
    </rPh>
    <rPh sb="17" eb="18">
      <t>ゾウ</t>
    </rPh>
    <phoneticPr fontId="3"/>
  </si>
  <si>
    <t>・職員欠員による減。（稼働率低下により、積極的な補充を見送った）</t>
    <rPh sb="1" eb="3">
      <t>ショクイン</t>
    </rPh>
    <rPh sb="3" eb="5">
      <t>ケツイン</t>
    </rPh>
    <rPh sb="8" eb="9">
      <t>ゲン</t>
    </rPh>
    <rPh sb="11" eb="14">
      <t>カドウリツ</t>
    </rPh>
    <rPh sb="14" eb="16">
      <t>テイカ</t>
    </rPh>
    <rPh sb="20" eb="23">
      <t>セッキョクテキ</t>
    </rPh>
    <rPh sb="24" eb="26">
      <t>ホジュウ</t>
    </rPh>
    <rPh sb="27" eb="29">
      <t>ミオク</t>
    </rPh>
    <phoneticPr fontId="3"/>
  </si>
  <si>
    <t>・入居者の状態が全般的に安定している為。</t>
    <rPh sb="1" eb="4">
      <t>ニュウキョシャ</t>
    </rPh>
    <rPh sb="5" eb="7">
      <t>ジョウタイ</t>
    </rPh>
    <rPh sb="8" eb="11">
      <t>ゼンパンテキ</t>
    </rPh>
    <rPh sb="12" eb="14">
      <t>アンテイ</t>
    </rPh>
    <rPh sb="18" eb="19">
      <t>タメ</t>
    </rPh>
    <phoneticPr fontId="3"/>
  </si>
  <si>
    <t>・新設予定の施設へ職員が異動となり、人件費が施設規模に見合った適切な金額になる為。</t>
    <rPh sb="1" eb="3">
      <t>シンセツ</t>
    </rPh>
    <rPh sb="3" eb="5">
      <t>ヨテイ</t>
    </rPh>
    <rPh sb="6" eb="8">
      <t>シセツ</t>
    </rPh>
    <rPh sb="9" eb="11">
      <t>ショクイン</t>
    </rPh>
    <rPh sb="12" eb="14">
      <t>イドウ</t>
    </rPh>
    <rPh sb="18" eb="21">
      <t>ジンケンヒ</t>
    </rPh>
    <rPh sb="22" eb="26">
      <t>シセツキボ</t>
    </rPh>
    <rPh sb="27" eb="29">
      <t>ミア</t>
    </rPh>
    <rPh sb="31" eb="33">
      <t>テキセツ</t>
    </rPh>
    <rPh sb="34" eb="36">
      <t>キンガク</t>
    </rPh>
    <rPh sb="39" eb="40">
      <t>タメ</t>
    </rPh>
    <phoneticPr fontId="3"/>
  </si>
  <si>
    <t>介護保険事業収益の人件費割合（令和3年度）</t>
    <rPh sb="0" eb="4">
      <t>カイゴホケン</t>
    </rPh>
    <rPh sb="4" eb="6">
      <t>ジギョウ</t>
    </rPh>
    <rPh sb="6" eb="8">
      <t>シュウエキ</t>
    </rPh>
    <rPh sb="9" eb="12">
      <t>ジンケンヒ</t>
    </rPh>
    <rPh sb="12" eb="14">
      <t>ワリアイ</t>
    </rPh>
    <rPh sb="15" eb="17">
      <t>レイワ</t>
    </rPh>
    <rPh sb="18" eb="20">
      <t>ネンド</t>
    </rPh>
    <phoneticPr fontId="3"/>
  </si>
  <si>
    <t>介護保険事業収益の経常増減差額割合（令和3年度）</t>
    <rPh sb="0" eb="4">
      <t>カイゴホケン</t>
    </rPh>
    <rPh sb="4" eb="6">
      <t>ジギョウ</t>
    </rPh>
    <rPh sb="6" eb="8">
      <t>シュウエキ</t>
    </rPh>
    <rPh sb="9" eb="13">
      <t>ケイジョウゾウゲン</t>
    </rPh>
    <rPh sb="13" eb="15">
      <t>サガク</t>
    </rPh>
    <rPh sb="15" eb="17">
      <t>ワリアイ</t>
    </rPh>
    <rPh sb="18" eb="20">
      <t>レイワ</t>
    </rPh>
    <rPh sb="21" eb="23">
      <t>ネンド</t>
    </rPh>
    <phoneticPr fontId="3"/>
  </si>
  <si>
    <t>■経常増減差額について</t>
    <rPh sb="1" eb="7">
      <t>ケイジョウゾウゲンサガク</t>
    </rPh>
    <phoneticPr fontId="3"/>
  </si>
  <si>
    <t>経常増減差額の平均
（令和２年度）</t>
    <rPh sb="0" eb="2">
      <t>ケイジョウ</t>
    </rPh>
    <rPh sb="2" eb="4">
      <t>ゾウゲン</t>
    </rPh>
    <rPh sb="4" eb="6">
      <t>サガク</t>
    </rPh>
    <rPh sb="7" eb="9">
      <t>ヘイキン</t>
    </rPh>
    <rPh sb="11" eb="13">
      <t>レイワ</t>
    </rPh>
    <rPh sb="14" eb="16">
      <t>ネンド</t>
    </rPh>
    <phoneticPr fontId="3"/>
  </si>
  <si>
    <t>経常増減差額の平均
（令和３年度）</t>
    <rPh sb="0" eb="2">
      <t>ケイジョウ</t>
    </rPh>
    <rPh sb="2" eb="4">
      <t>ゾウゲン</t>
    </rPh>
    <rPh sb="4" eb="6">
      <t>サガク</t>
    </rPh>
    <rPh sb="7" eb="9">
      <t>ヘイキン</t>
    </rPh>
    <rPh sb="11" eb="13">
      <t>レイワ</t>
    </rPh>
    <rPh sb="14" eb="16">
      <t>ネンド</t>
    </rPh>
    <phoneticPr fontId="3"/>
  </si>
  <si>
    <t>・前年度と比較して大きな修繕工事が発生しなかった為。</t>
    <rPh sb="1" eb="4">
      <t>ゼンネンド</t>
    </rPh>
    <rPh sb="5" eb="7">
      <t>ヒカク</t>
    </rPh>
    <rPh sb="9" eb="10">
      <t>オオ</t>
    </rPh>
    <rPh sb="12" eb="16">
      <t>シュウゼンコウジ</t>
    </rPh>
    <rPh sb="17" eb="19">
      <t>ハッセイ</t>
    </rPh>
    <rPh sb="24" eb="25">
      <t>タメ</t>
    </rPh>
    <phoneticPr fontId="3"/>
  </si>
  <si>
    <t>・前年度と比較して大きな修繕工事が発生した為。</t>
    <rPh sb="1" eb="4">
      <t>ゼンネンド</t>
    </rPh>
    <rPh sb="5" eb="7">
      <t>ヒカク</t>
    </rPh>
    <rPh sb="9" eb="10">
      <t>オオ</t>
    </rPh>
    <rPh sb="12" eb="16">
      <t>シュウゼンコウジ</t>
    </rPh>
    <rPh sb="17" eb="19">
      <t>ハッセイ</t>
    </rPh>
    <rPh sb="21" eb="22">
      <t>タメ</t>
    </rPh>
    <phoneticPr fontId="3"/>
  </si>
  <si>
    <t>・福祉医療機構借入金の元金返済がコロナによる猶予期間が終了し、返済が再開した為。</t>
    <rPh sb="1" eb="7">
      <t>フクシイリョウキコウ</t>
    </rPh>
    <rPh sb="7" eb="10">
      <t>カリイレキン</t>
    </rPh>
    <rPh sb="11" eb="15">
      <t>ガンキンヘンサイ</t>
    </rPh>
    <rPh sb="22" eb="26">
      <t>ユウヨキカン</t>
    </rPh>
    <rPh sb="27" eb="29">
      <t>シュウリョウ</t>
    </rPh>
    <rPh sb="31" eb="33">
      <t>ヘンサイ</t>
    </rPh>
    <rPh sb="34" eb="36">
      <t>サイカイ</t>
    </rPh>
    <rPh sb="38" eb="39">
      <t>タメ</t>
    </rPh>
    <phoneticPr fontId="3"/>
  </si>
  <si>
    <t>・新型コロナウイルス感染症拡大予防策の一つとして、施設設備の点検及び清掃業務を可能な限り見送った為。</t>
    <rPh sb="1" eb="3">
      <t>シンガタ</t>
    </rPh>
    <rPh sb="10" eb="13">
      <t>カンセンショウ</t>
    </rPh>
    <rPh sb="13" eb="15">
      <t>カクダイ</t>
    </rPh>
    <rPh sb="15" eb="18">
      <t>ヨボウサク</t>
    </rPh>
    <rPh sb="19" eb="20">
      <t>ヒト</t>
    </rPh>
    <rPh sb="25" eb="27">
      <t>シセツ</t>
    </rPh>
    <rPh sb="27" eb="29">
      <t>セツビ</t>
    </rPh>
    <rPh sb="30" eb="32">
      <t>テンケン</t>
    </rPh>
    <rPh sb="32" eb="33">
      <t>オヨ</t>
    </rPh>
    <rPh sb="34" eb="36">
      <t>セイソウ</t>
    </rPh>
    <rPh sb="36" eb="38">
      <t>ギョウム</t>
    </rPh>
    <rPh sb="39" eb="41">
      <t>カノウ</t>
    </rPh>
    <rPh sb="42" eb="43">
      <t>カギ</t>
    </rPh>
    <rPh sb="44" eb="46">
      <t>ミオク</t>
    </rPh>
    <rPh sb="48" eb="49">
      <t>タメ</t>
    </rPh>
    <phoneticPr fontId="3"/>
  </si>
  <si>
    <t>・介護保険事業収益及び人件費の増減（入退職）の伴う結果による。</t>
    <rPh sb="1" eb="5">
      <t>カイゴホケン</t>
    </rPh>
    <rPh sb="5" eb="9">
      <t>ジギョウシュウエキ</t>
    </rPh>
    <rPh sb="9" eb="10">
      <t>オヨ</t>
    </rPh>
    <rPh sb="11" eb="14">
      <t>ジンケンヒ</t>
    </rPh>
    <rPh sb="15" eb="17">
      <t>ゾウゲン</t>
    </rPh>
    <rPh sb="18" eb="21">
      <t>ニュウタイショク</t>
    </rPh>
    <rPh sb="23" eb="24">
      <t>トモナ</t>
    </rPh>
    <rPh sb="25" eb="27">
      <t>ケッカ</t>
    </rPh>
    <phoneticPr fontId="3"/>
  </si>
  <si>
    <t>・前年度と比較しての保健衛生費（検査キット、消毒液、ガウン、フェイスシールド、N95マスク等）の計上が発生した為。</t>
    <rPh sb="1" eb="4">
      <t>ゼンネンド</t>
    </rPh>
    <rPh sb="5" eb="7">
      <t>ヒカク</t>
    </rPh>
    <rPh sb="10" eb="15">
      <t>ホケンエイセイヒ</t>
    </rPh>
    <rPh sb="16" eb="18">
      <t>ケンサ</t>
    </rPh>
    <rPh sb="22" eb="25">
      <t>ショウドクエキ</t>
    </rPh>
    <rPh sb="45" eb="46">
      <t>トウ</t>
    </rPh>
    <rPh sb="48" eb="50">
      <t>ケイジョウ</t>
    </rPh>
    <rPh sb="51" eb="53">
      <t>ハッセイ</t>
    </rPh>
    <rPh sb="55" eb="56">
      <t>タメ</t>
    </rPh>
    <phoneticPr fontId="3"/>
  </si>
  <si>
    <t>・例年以上の保健衛生費（検査キット、消毒液、ガウン、フェイスシールド、N95マスク等）の計上が見込まれる為。</t>
    <rPh sb="1" eb="3">
      <t>レイネン</t>
    </rPh>
    <rPh sb="3" eb="5">
      <t>イジョウ</t>
    </rPh>
    <rPh sb="6" eb="11">
      <t>ホケンエイセイヒ</t>
    </rPh>
    <rPh sb="12" eb="14">
      <t>ケンサ</t>
    </rPh>
    <rPh sb="18" eb="21">
      <t>ショウドクエキ</t>
    </rPh>
    <rPh sb="41" eb="42">
      <t>トウ</t>
    </rPh>
    <rPh sb="44" eb="46">
      <t>ケイジョウ</t>
    </rPh>
    <rPh sb="47" eb="49">
      <t>ミコ</t>
    </rPh>
    <rPh sb="52" eb="53">
      <t>タメ</t>
    </rPh>
    <phoneticPr fontId="3"/>
  </si>
  <si>
    <t>・感染症対策の助成金が令和２年度と比較して減少した為、増減差額のマイナスを埋めきれなかった。</t>
    <rPh sb="1" eb="6">
      <t>カンセンショウタイサク</t>
    </rPh>
    <rPh sb="7" eb="10">
      <t>ジョセイキン</t>
    </rPh>
    <rPh sb="11" eb="13">
      <t>レイワ</t>
    </rPh>
    <rPh sb="14" eb="16">
      <t>ネンド</t>
    </rPh>
    <rPh sb="17" eb="19">
      <t>ヒカク</t>
    </rPh>
    <rPh sb="21" eb="23">
      <t>ゲンショウ</t>
    </rPh>
    <rPh sb="25" eb="26">
      <t>タメ</t>
    </rPh>
    <rPh sb="27" eb="31">
      <t>ゾウゲンサガク</t>
    </rPh>
    <rPh sb="37" eb="38">
      <t>ウ</t>
    </rPh>
    <phoneticPr fontId="3"/>
  </si>
  <si>
    <t>・前年度には発生しなかった施設設備の更新及び備品購入があった為。</t>
    <rPh sb="1" eb="4">
      <t>ゼンネンド</t>
    </rPh>
    <rPh sb="6" eb="8">
      <t>ハッセイ</t>
    </rPh>
    <rPh sb="13" eb="17">
      <t>シセツセツビ</t>
    </rPh>
    <rPh sb="18" eb="20">
      <t>コウシン</t>
    </rPh>
    <rPh sb="20" eb="21">
      <t>オヨ</t>
    </rPh>
    <rPh sb="22" eb="24">
      <t>ビヒン</t>
    </rPh>
    <rPh sb="24" eb="26">
      <t>コウニュウ</t>
    </rPh>
    <rPh sb="30" eb="31">
      <t>タメ</t>
    </rPh>
    <phoneticPr fontId="3"/>
  </si>
  <si>
    <t>■介護保険事業収益割合について</t>
    <rPh sb="1" eb="5">
      <t>カイゴホケン</t>
    </rPh>
    <rPh sb="5" eb="9">
      <t>ジギョウシュウエキ</t>
    </rPh>
    <rPh sb="9" eb="11">
      <t>ワリアイ</t>
    </rPh>
    <phoneticPr fontId="3"/>
  </si>
  <si>
    <t>4級地</t>
    <rPh sb="1" eb="2">
      <t>キュウ</t>
    </rPh>
    <rPh sb="2" eb="3">
      <t>チ</t>
    </rPh>
    <phoneticPr fontId="3"/>
  </si>
  <si>
    <t>5級地</t>
    <rPh sb="1" eb="2">
      <t>キュウ</t>
    </rPh>
    <rPh sb="2" eb="3">
      <t>チ</t>
    </rPh>
    <phoneticPr fontId="3"/>
  </si>
  <si>
    <t>6級地</t>
    <rPh sb="1" eb="2">
      <t>キュウ</t>
    </rPh>
    <rPh sb="2" eb="3">
      <t>チ</t>
    </rPh>
    <phoneticPr fontId="3"/>
  </si>
  <si>
    <t>7級地</t>
    <rPh sb="1" eb="2">
      <t>キュウ</t>
    </rPh>
    <rPh sb="2" eb="3">
      <t>チ</t>
    </rPh>
    <phoneticPr fontId="3"/>
  </si>
  <si>
    <t>その他</t>
    <rPh sb="2" eb="3">
      <t>タ</t>
    </rPh>
    <phoneticPr fontId="3"/>
  </si>
  <si>
    <t>ALL（検算）</t>
    <rPh sb="4" eb="6">
      <t>ケンザン</t>
    </rPh>
    <phoneticPr fontId="3"/>
  </si>
  <si>
    <t>合計</t>
    <rPh sb="0" eb="2">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</si>
</sst>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7.5"/>
      <color theme="1"/>
      <name val="ＭＳ Ｐゴシック"/>
      <family val="2"/>
      <charset val="128"/>
      <scheme val="minor"/>
    </font>
    <font>
      <sz val="9"/>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b/>
      <sz val="16"/>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pplyAlignment="1">
      <alignment horizontal="center" vertical="center" wrapText="1"/>
    </xf>
    <xf numFmtId="0" fontId="4" fillId="0" borderId="0" xfId="0" applyFont="1">
      <alignment vertical="center"/>
    </xf>
    <xf numFmtId="0" fontId="0" fillId="0" borderId="0" xfId="0" applyAlignment="1">
      <alignment vertical="center" wrapText="1"/>
    </xf>
    <xf numFmtId="38" fontId="0" fillId="0" borderId="0" xfId="0" applyNumberFormat="1" applyAlignment="1">
      <alignment vertical="center" wrapText="1"/>
    </xf>
    <xf numFmtId="38" fontId="0" fillId="0" borderId="0" xfId="0" applyNumberFormat="1">
      <alignment vertical="center"/>
    </xf>
    <xf numFmtId="38" fontId="5" fillId="0" borderId="0" xfId="0" applyNumberFormat="1" applyFont="1">
      <alignment vertical="center"/>
    </xf>
    <xf numFmtId="38" fontId="6" fillId="0" borderId="0" xfId="0" applyNumberFormat="1" applyFont="1">
      <alignment vertical="center"/>
    </xf>
    <xf numFmtId="0" fontId="7" fillId="0" borderId="0" xfId="0" applyFont="1">
      <alignment vertical="center"/>
    </xf>
    <xf numFmtId="38" fontId="5" fillId="0" borderId="0" xfId="0" applyNumberFormat="1" applyFont="1" applyAlignment="1">
      <alignment vertical="center" wrapText="1"/>
    </xf>
    <xf numFmtId="0" fontId="5" fillId="0" borderId="0" xfId="0" applyFont="1">
      <alignment vertical="center"/>
    </xf>
    <xf numFmtId="38" fontId="8" fillId="0" borderId="0" xfId="0" applyNumberFormat="1"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14" fontId="12" fillId="0" borderId="0" xfId="0" applyNumberFormat="1" applyFont="1">
      <alignment vertical="center"/>
    </xf>
    <xf numFmtId="0" fontId="11" fillId="0" borderId="1" xfId="0" applyFont="1" applyBorder="1" applyAlignment="1">
      <alignment horizontal="center" vertical="center"/>
    </xf>
    <xf numFmtId="38" fontId="11" fillId="0" borderId="1" xfId="0" applyNumberFormat="1"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 xfId="0" applyFont="1" applyBorder="1">
      <alignment vertical="center"/>
    </xf>
    <xf numFmtId="38" fontId="11" fillId="0" borderId="1" xfId="1" applyFont="1" applyBorder="1">
      <alignment vertical="center"/>
    </xf>
    <xf numFmtId="38" fontId="11" fillId="0" borderId="1" xfId="0" applyNumberFormat="1" applyFont="1" applyBorder="1">
      <alignment vertical="center"/>
    </xf>
    <xf numFmtId="10" fontId="11" fillId="0" borderId="0" xfId="0" applyNumberFormat="1" applyFont="1">
      <alignment vertical="center"/>
    </xf>
    <xf numFmtId="10" fontId="11" fillId="0" borderId="1" xfId="0" applyNumberFormat="1" applyFont="1" applyBorder="1" applyAlignment="1">
      <alignment horizontal="right" vertical="center"/>
    </xf>
    <xf numFmtId="0" fontId="11" fillId="0" borderId="2" xfId="0" applyFont="1" applyBorder="1">
      <alignment vertical="center"/>
    </xf>
    <xf numFmtId="38" fontId="11" fillId="0" borderId="2" xfId="1" applyFont="1" applyBorder="1">
      <alignment vertical="center"/>
    </xf>
    <xf numFmtId="0" fontId="11" fillId="0" borderId="0" xfId="0" applyFont="1" applyAlignment="1">
      <alignment vertical="center" wrapText="1"/>
    </xf>
    <xf numFmtId="10" fontId="11" fillId="0" borderId="1" xfId="2" applyNumberFormat="1" applyFont="1" applyBorder="1">
      <alignment vertical="center"/>
    </xf>
    <xf numFmtId="10" fontId="11" fillId="0" borderId="2" xfId="2" applyNumberFormat="1"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0" xfId="0" applyFont="1" applyAlignment="1">
      <alignment horizontal="left" vertical="center" wrapText="1"/>
    </xf>
    <xf numFmtId="0" fontId="13" fillId="0" borderId="0" xfId="0" applyFont="1">
      <alignment vertical="center"/>
    </xf>
    <xf numFmtId="0" fontId="13" fillId="2" borderId="1" xfId="0" applyFont="1" applyFill="1" applyBorder="1" applyAlignment="1">
      <alignment horizontal="center" vertical="center"/>
    </xf>
    <xf numFmtId="38" fontId="11" fillId="0" borderId="0" xfId="0" applyNumberFormat="1" applyFont="1">
      <alignment vertical="center"/>
    </xf>
    <xf numFmtId="38" fontId="11" fillId="2" borderId="1" xfId="0" applyNumberFormat="1" applyFont="1" applyFill="1" applyBorder="1" applyAlignment="1">
      <alignment horizontal="center" vertical="center"/>
    </xf>
    <xf numFmtId="0" fontId="11" fillId="2" borderId="1" xfId="0"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R403"/>
  <sheetViews>
    <sheetView tabSelected="1" topLeftCell="C1" workbookViewId="0">
      <pane xSplit="4" ySplit="1" topLeftCell="G2" activePane="bottomRight" state="frozen"/>
      <selection activeCell="C1" sqref="C1"/>
      <selection pane="topRight" activeCell="G1" sqref="G1"/>
      <selection pane="bottomLeft" activeCell="C2" sqref="C2"/>
      <selection pane="bottomRight" activeCell="I93" sqref="I93"/>
    </sheetView>
  </sheetViews>
  <sheetFormatPr defaultRowHeight="13.5" x14ac:dyDescent="0.15"/>
  <cols>
    <col min="1" max="1" width="5.375" bestFit="1" customWidth="1"/>
    <col min="2" max="2" width="44" bestFit="1" customWidth="1"/>
    <col min="3" max="3" width="15" bestFit="1" customWidth="1"/>
    <col min="4" max="5" width="9.25" bestFit="1" customWidth="1"/>
    <col min="6" max="6" width="20.75" bestFit="1" customWidth="1"/>
    <col min="7" max="7" width="28.875" style="5" bestFit="1" customWidth="1"/>
    <col min="8" max="8" width="17.125" style="5" bestFit="1" customWidth="1"/>
    <col min="9" max="9" width="76.125" style="5" bestFit="1" customWidth="1"/>
    <col min="10" max="10" width="28.875" bestFit="1" customWidth="1"/>
    <col min="11" max="11" width="17.5" bestFit="1" customWidth="1"/>
    <col min="12" max="12" width="92" style="5" bestFit="1" customWidth="1"/>
    <col min="13" max="13" width="28.875" bestFit="1" customWidth="1"/>
    <col min="14" max="14" width="15" bestFit="1" customWidth="1"/>
    <col min="15" max="15" width="65.75" style="5" bestFit="1" customWidth="1"/>
    <col min="16" max="16" width="17.125" bestFit="1" customWidth="1"/>
    <col min="17" max="17" width="155.625" bestFit="1" customWidth="1"/>
    <col min="18" max="18" width="95.5" bestFit="1" customWidth="1"/>
  </cols>
  <sheetData>
    <row r="1" spans="1:18" ht="46.5" customHeight="1" x14ac:dyDescent="0.15">
      <c r="A1" t="s">
        <v>33</v>
      </c>
      <c r="B1" s="1" t="s">
        <v>0</v>
      </c>
      <c r="C1" s="1" t="s">
        <v>1</v>
      </c>
      <c r="D1" s="1" t="s">
        <v>2</v>
      </c>
      <c r="E1" s="1" t="s">
        <v>3</v>
      </c>
      <c r="F1" s="1" t="s">
        <v>4</v>
      </c>
      <c r="G1" s="4" t="s">
        <v>24</v>
      </c>
      <c r="H1" s="4" t="s">
        <v>25</v>
      </c>
      <c r="I1" s="4" t="s">
        <v>30</v>
      </c>
      <c r="J1" s="3" t="s">
        <v>26</v>
      </c>
      <c r="K1" s="3" t="s">
        <v>27</v>
      </c>
      <c r="L1" s="4" t="s">
        <v>30</v>
      </c>
      <c r="M1" s="3" t="s">
        <v>28</v>
      </c>
      <c r="N1" s="3" t="s">
        <v>29</v>
      </c>
      <c r="O1" s="4" t="s">
        <v>30</v>
      </c>
      <c r="P1" s="3" t="s">
        <v>31</v>
      </c>
      <c r="Q1" s="3" t="s">
        <v>32</v>
      </c>
      <c r="R1" s="3" t="s">
        <v>42</v>
      </c>
    </row>
    <row r="2" spans="1:18" hidden="1" x14ac:dyDescent="0.15">
      <c r="A2">
        <v>1</v>
      </c>
      <c r="B2" s="2" t="s">
        <v>34</v>
      </c>
      <c r="C2" s="2" t="s">
        <v>35</v>
      </c>
      <c r="D2" s="2" t="s">
        <v>36</v>
      </c>
      <c r="E2" s="2">
        <v>58</v>
      </c>
      <c r="F2" s="2" t="s">
        <v>37</v>
      </c>
      <c r="G2" s="5">
        <v>228582220</v>
      </c>
      <c r="H2" s="5">
        <v>228034165</v>
      </c>
      <c r="J2" s="5">
        <v>155973735</v>
      </c>
      <c r="K2" s="5">
        <v>144564220</v>
      </c>
      <c r="L2" s="5" t="s">
        <v>38</v>
      </c>
      <c r="M2" s="5">
        <v>8557464</v>
      </c>
      <c r="N2" s="5">
        <v>22353133</v>
      </c>
      <c r="O2" s="5" t="s">
        <v>39</v>
      </c>
      <c r="P2" t="s">
        <v>40</v>
      </c>
      <c r="Q2" s="5" t="s">
        <v>41</v>
      </c>
    </row>
    <row r="3" spans="1:18" hidden="1" x14ac:dyDescent="0.15">
      <c r="A3">
        <v>2</v>
      </c>
      <c r="B3" s="2" t="s">
        <v>51</v>
      </c>
      <c r="C3" s="2" t="s">
        <v>43</v>
      </c>
      <c r="D3" s="2" t="s">
        <v>44</v>
      </c>
      <c r="E3" s="2">
        <v>108</v>
      </c>
      <c r="F3" s="2" t="s">
        <v>17</v>
      </c>
      <c r="G3" s="5">
        <v>449886392</v>
      </c>
      <c r="H3" s="5">
        <v>460721539</v>
      </c>
      <c r="I3" s="5" t="s">
        <v>45</v>
      </c>
      <c r="J3" s="5">
        <v>256881019</v>
      </c>
      <c r="K3" s="5">
        <v>273449771</v>
      </c>
      <c r="L3" s="5" t="s">
        <v>46</v>
      </c>
      <c r="M3" s="5">
        <v>28183853</v>
      </c>
      <c r="N3" s="5">
        <v>833723</v>
      </c>
      <c r="O3" s="5" t="s">
        <v>47</v>
      </c>
      <c r="P3" t="s">
        <v>48</v>
      </c>
      <c r="Q3" s="5" t="s">
        <v>49</v>
      </c>
      <c r="R3" s="9" t="s">
        <v>50</v>
      </c>
    </row>
    <row r="4" spans="1:18" x14ac:dyDescent="0.15">
      <c r="A4">
        <v>3</v>
      </c>
      <c r="B4" s="2" t="s">
        <v>52</v>
      </c>
      <c r="C4" s="2" t="s">
        <v>53</v>
      </c>
      <c r="D4" s="2" t="s">
        <v>44</v>
      </c>
      <c r="E4" s="2">
        <v>29</v>
      </c>
      <c r="F4" s="2" t="s">
        <v>564</v>
      </c>
      <c r="G4" s="5">
        <v>132119498</v>
      </c>
      <c r="H4" s="5">
        <v>113953638</v>
      </c>
      <c r="I4" s="5" t="s">
        <v>54</v>
      </c>
      <c r="J4" s="5">
        <v>80674329</v>
      </c>
      <c r="K4" s="5">
        <v>77659639</v>
      </c>
      <c r="L4" s="5" t="s">
        <v>55</v>
      </c>
      <c r="M4" s="5">
        <v>-3663046</v>
      </c>
      <c r="N4" s="5">
        <v>-18803895</v>
      </c>
      <c r="O4" s="5" t="s">
        <v>56</v>
      </c>
      <c r="P4" t="s">
        <v>48</v>
      </c>
      <c r="Q4" s="7" t="s">
        <v>57</v>
      </c>
    </row>
    <row r="5" spans="1:18" hidden="1" x14ac:dyDescent="0.15">
      <c r="A5">
        <v>4</v>
      </c>
      <c r="B5" s="2" t="s">
        <v>64</v>
      </c>
      <c r="C5" s="2" t="s">
        <v>58</v>
      </c>
      <c r="D5" s="2" t="s">
        <v>59</v>
      </c>
      <c r="E5" s="2">
        <v>80</v>
      </c>
      <c r="F5" s="2" t="s">
        <v>20</v>
      </c>
      <c r="G5" s="5">
        <v>393855493</v>
      </c>
      <c r="H5" s="5">
        <v>380612646</v>
      </c>
      <c r="I5" s="5" t="s">
        <v>60</v>
      </c>
      <c r="J5" s="5">
        <v>218854932</v>
      </c>
      <c r="K5" s="5">
        <v>226994588</v>
      </c>
      <c r="L5" s="5" t="s">
        <v>61</v>
      </c>
      <c r="M5" s="5">
        <v>16516876</v>
      </c>
      <c r="N5" s="5">
        <v>68069</v>
      </c>
      <c r="O5" s="5" t="s">
        <v>62</v>
      </c>
      <c r="P5" t="s">
        <v>48</v>
      </c>
      <c r="Q5" s="5" t="s">
        <v>63</v>
      </c>
      <c r="R5" s="6" t="s">
        <v>65</v>
      </c>
    </row>
    <row r="6" spans="1:18" ht="22.5" hidden="1" customHeight="1" x14ac:dyDescent="0.15">
      <c r="A6">
        <v>5</v>
      </c>
      <c r="B6" s="2" t="s">
        <v>66</v>
      </c>
      <c r="C6" s="2" t="s">
        <v>67</v>
      </c>
      <c r="D6" s="2" t="s">
        <v>68</v>
      </c>
      <c r="E6" s="2">
        <v>54</v>
      </c>
      <c r="F6" s="2" t="s">
        <v>69</v>
      </c>
      <c r="G6" s="5">
        <v>199840106</v>
      </c>
      <c r="H6" s="5">
        <v>210234032</v>
      </c>
      <c r="I6" s="9" t="s">
        <v>70</v>
      </c>
      <c r="J6" s="5">
        <v>128161192</v>
      </c>
      <c r="K6" s="5">
        <v>134760668</v>
      </c>
      <c r="L6" s="6" t="s">
        <v>71</v>
      </c>
      <c r="M6" s="5">
        <v>85528</v>
      </c>
      <c r="N6" s="5">
        <v>-3852551</v>
      </c>
      <c r="O6" s="6" t="s">
        <v>72</v>
      </c>
      <c r="P6" t="s">
        <v>40</v>
      </c>
      <c r="Q6" s="11" t="s">
        <v>117</v>
      </c>
      <c r="R6" s="13" t="s">
        <v>73</v>
      </c>
    </row>
    <row r="7" spans="1:18" ht="25.5" hidden="1" customHeight="1" x14ac:dyDescent="0.15">
      <c r="A7">
        <v>6</v>
      </c>
      <c r="B7" s="2" t="s">
        <v>74</v>
      </c>
      <c r="C7" s="2" t="s">
        <v>75</v>
      </c>
      <c r="D7" s="2" t="s">
        <v>76</v>
      </c>
      <c r="E7" s="2">
        <v>120</v>
      </c>
      <c r="F7" s="2" t="s">
        <v>69</v>
      </c>
      <c r="G7" s="5">
        <v>476763099</v>
      </c>
      <c r="H7" s="5">
        <v>459066773</v>
      </c>
      <c r="I7" s="9" t="s">
        <v>77</v>
      </c>
      <c r="J7" s="5">
        <v>295613581</v>
      </c>
      <c r="K7" s="5">
        <v>300260169</v>
      </c>
      <c r="L7" s="6" t="s">
        <v>78</v>
      </c>
      <c r="M7" s="5">
        <v>19336955</v>
      </c>
      <c r="N7" s="5">
        <v>-3784439</v>
      </c>
      <c r="O7" s="6" t="s">
        <v>79</v>
      </c>
      <c r="P7" t="s">
        <v>40</v>
      </c>
      <c r="Q7" s="9" t="s">
        <v>80</v>
      </c>
    </row>
    <row r="8" spans="1:18" hidden="1" x14ac:dyDescent="0.15">
      <c r="A8">
        <v>7</v>
      </c>
      <c r="B8" s="8" t="s">
        <v>81</v>
      </c>
      <c r="C8" s="2" t="s">
        <v>75</v>
      </c>
      <c r="D8" s="2" t="s">
        <v>68</v>
      </c>
      <c r="E8" s="2">
        <v>39</v>
      </c>
      <c r="F8" s="2" t="s">
        <v>18</v>
      </c>
      <c r="G8" s="5">
        <v>166905737</v>
      </c>
      <c r="H8" s="5">
        <v>173321622</v>
      </c>
      <c r="I8" s="5" t="s">
        <v>82</v>
      </c>
      <c r="J8" s="5">
        <v>115883213</v>
      </c>
      <c r="K8" s="5">
        <v>122887653</v>
      </c>
      <c r="L8" s="6" t="s">
        <v>83</v>
      </c>
      <c r="M8" s="5">
        <v>-12054586</v>
      </c>
      <c r="N8" s="5">
        <v>-10611234</v>
      </c>
      <c r="O8" s="5" t="s">
        <v>84</v>
      </c>
      <c r="P8" t="s">
        <v>40</v>
      </c>
      <c r="Q8" s="10" t="s">
        <v>85</v>
      </c>
    </row>
    <row r="9" spans="1:18" hidden="1" x14ac:dyDescent="0.15">
      <c r="A9">
        <v>8</v>
      </c>
      <c r="B9" s="2" t="s">
        <v>86</v>
      </c>
      <c r="C9" s="2" t="s">
        <v>87</v>
      </c>
      <c r="D9" s="2" t="s">
        <v>88</v>
      </c>
      <c r="E9" s="2">
        <v>50</v>
      </c>
      <c r="F9" s="2" t="s">
        <v>89</v>
      </c>
      <c r="G9" s="5">
        <v>192029341</v>
      </c>
      <c r="H9" s="5">
        <v>177599067</v>
      </c>
      <c r="I9" s="5" t="s">
        <v>90</v>
      </c>
      <c r="J9" s="5">
        <v>138227720</v>
      </c>
      <c r="K9" s="5">
        <v>131386560</v>
      </c>
      <c r="L9" s="5" t="s">
        <v>91</v>
      </c>
      <c r="M9" s="5">
        <v>-19604446</v>
      </c>
      <c r="N9" s="5">
        <v>-22877226</v>
      </c>
      <c r="O9" s="5" t="s">
        <v>92</v>
      </c>
      <c r="P9" t="s">
        <v>93</v>
      </c>
      <c r="Q9" s="5" t="s">
        <v>94</v>
      </c>
      <c r="R9" s="5" t="s">
        <v>95</v>
      </c>
    </row>
    <row r="10" spans="1:18" ht="26.25" hidden="1" customHeight="1" x14ac:dyDescent="0.15">
      <c r="A10">
        <v>9</v>
      </c>
      <c r="B10" s="2" t="s">
        <v>96</v>
      </c>
      <c r="C10" s="2" t="s">
        <v>97</v>
      </c>
      <c r="D10" s="2" t="s">
        <v>98</v>
      </c>
      <c r="E10" s="2">
        <v>100</v>
      </c>
      <c r="F10" s="2" t="s">
        <v>20</v>
      </c>
      <c r="G10" s="5">
        <v>720438857</v>
      </c>
      <c r="H10" s="5">
        <v>738084936</v>
      </c>
      <c r="I10" s="5" t="s">
        <v>99</v>
      </c>
      <c r="J10" s="5">
        <v>501756191</v>
      </c>
      <c r="K10" s="5">
        <v>493923732</v>
      </c>
      <c r="L10" s="5" t="s">
        <v>100</v>
      </c>
      <c r="M10" s="5">
        <v>8137734</v>
      </c>
      <c r="N10" s="5">
        <v>31923903</v>
      </c>
      <c r="O10" s="5" t="s">
        <v>101</v>
      </c>
      <c r="P10" t="s">
        <v>40</v>
      </c>
      <c r="Q10" s="5" t="s">
        <v>102</v>
      </c>
      <c r="R10" s="9" t="s">
        <v>103</v>
      </c>
    </row>
    <row r="11" spans="1:18" ht="26.25" hidden="1" customHeight="1" x14ac:dyDescent="0.15">
      <c r="A11">
        <v>10</v>
      </c>
      <c r="B11" s="2" t="s">
        <v>104</v>
      </c>
      <c r="C11" s="2" t="s">
        <v>105</v>
      </c>
      <c r="D11" s="2" t="s">
        <v>106</v>
      </c>
      <c r="E11" s="2">
        <v>50</v>
      </c>
      <c r="F11" s="2" t="s">
        <v>89</v>
      </c>
      <c r="G11" s="5">
        <v>232529607</v>
      </c>
      <c r="H11" s="5">
        <v>229000866</v>
      </c>
      <c r="I11" s="6" t="s">
        <v>107</v>
      </c>
      <c r="J11" s="5">
        <v>149799581</v>
      </c>
      <c r="K11" s="5">
        <v>153664378</v>
      </c>
      <c r="L11" s="5" t="s">
        <v>108</v>
      </c>
      <c r="M11" s="5">
        <v>491169</v>
      </c>
      <c r="N11" s="5">
        <v>-3730645</v>
      </c>
      <c r="O11" s="5" t="s">
        <v>109</v>
      </c>
      <c r="P11" t="s">
        <v>40</v>
      </c>
      <c r="Q11" s="9" t="s">
        <v>110</v>
      </c>
      <c r="R11" s="6" t="s">
        <v>118</v>
      </c>
    </row>
    <row r="12" spans="1:18" hidden="1" x14ac:dyDescent="0.15">
      <c r="A12">
        <v>11</v>
      </c>
      <c r="B12" s="2" t="s">
        <v>111</v>
      </c>
      <c r="C12" s="2" t="s">
        <v>112</v>
      </c>
      <c r="D12" s="2" t="s">
        <v>113</v>
      </c>
      <c r="E12" s="2">
        <v>50</v>
      </c>
      <c r="F12" s="2" t="s">
        <v>89</v>
      </c>
      <c r="G12" s="5">
        <v>226054395</v>
      </c>
      <c r="H12" s="5">
        <v>227244267</v>
      </c>
      <c r="J12" s="5">
        <v>147155148</v>
      </c>
      <c r="K12" s="5">
        <v>134363656</v>
      </c>
      <c r="L12" s="5" t="s">
        <v>114</v>
      </c>
      <c r="M12" s="5">
        <v>6331318</v>
      </c>
      <c r="N12" s="5">
        <v>21159248</v>
      </c>
      <c r="O12" s="6" t="s">
        <v>115</v>
      </c>
      <c r="P12" t="s">
        <v>93</v>
      </c>
      <c r="Q12" s="10" t="s">
        <v>116</v>
      </c>
    </row>
    <row r="13" spans="1:18" x14ac:dyDescent="0.15">
      <c r="A13">
        <v>12</v>
      </c>
      <c r="B13" s="2" t="s">
        <v>119</v>
      </c>
      <c r="C13" s="2" t="s">
        <v>120</v>
      </c>
      <c r="D13" s="2" t="s">
        <v>88</v>
      </c>
      <c r="E13" s="2">
        <v>29</v>
      </c>
      <c r="F13" s="2" t="s">
        <v>564</v>
      </c>
      <c r="G13" s="5">
        <v>148862610</v>
      </c>
      <c r="H13" s="5">
        <v>156085704</v>
      </c>
      <c r="I13" s="5" t="s">
        <v>121</v>
      </c>
      <c r="J13" s="5">
        <v>94885925</v>
      </c>
      <c r="K13" s="5">
        <v>100360439</v>
      </c>
      <c r="L13" s="5" t="s">
        <v>122</v>
      </c>
      <c r="M13" s="5">
        <v>7115172</v>
      </c>
      <c r="N13" s="5">
        <v>8949594</v>
      </c>
      <c r="O13" s="5" t="s">
        <v>123</v>
      </c>
      <c r="P13" t="s">
        <v>40</v>
      </c>
      <c r="Q13" s="5" t="s">
        <v>124</v>
      </c>
    </row>
    <row r="14" spans="1:18" ht="27.75" hidden="1" customHeight="1" x14ac:dyDescent="0.15">
      <c r="A14">
        <v>13</v>
      </c>
      <c r="B14" s="12" t="s">
        <v>125</v>
      </c>
      <c r="C14" s="2" t="s">
        <v>58</v>
      </c>
      <c r="D14" s="2" t="s">
        <v>88</v>
      </c>
      <c r="E14" s="2">
        <v>29</v>
      </c>
      <c r="F14" s="2" t="s">
        <v>18</v>
      </c>
      <c r="G14" s="5">
        <v>36787559</v>
      </c>
      <c r="H14" s="5">
        <v>111839246</v>
      </c>
      <c r="I14" s="6" t="s">
        <v>126</v>
      </c>
      <c r="J14" s="5">
        <v>40311948</v>
      </c>
      <c r="K14" s="5">
        <v>97804294</v>
      </c>
      <c r="L14" s="6" t="s">
        <v>127</v>
      </c>
      <c r="M14" s="5">
        <v>-42985665</v>
      </c>
      <c r="N14" s="5">
        <v>-31572429</v>
      </c>
      <c r="O14" s="6" t="s">
        <v>128</v>
      </c>
      <c r="P14" t="s">
        <v>93</v>
      </c>
      <c r="Q14" s="13" t="s">
        <v>129</v>
      </c>
      <c r="R14" s="13" t="s">
        <v>130</v>
      </c>
    </row>
    <row r="15" spans="1:18" hidden="1" x14ac:dyDescent="0.15">
      <c r="A15">
        <v>14</v>
      </c>
      <c r="B15" s="2" t="s">
        <v>131</v>
      </c>
      <c r="C15" s="2" t="s">
        <v>105</v>
      </c>
      <c r="D15" s="2" t="s">
        <v>106</v>
      </c>
      <c r="E15" s="2">
        <v>82</v>
      </c>
      <c r="F15" s="2" t="s">
        <v>18</v>
      </c>
      <c r="G15" s="5">
        <v>666913280</v>
      </c>
      <c r="H15" s="5">
        <v>682576932</v>
      </c>
      <c r="I15" s="6" t="s">
        <v>132</v>
      </c>
      <c r="J15" s="5">
        <v>449361712</v>
      </c>
      <c r="K15" s="5">
        <v>449023550</v>
      </c>
      <c r="L15" s="6"/>
      <c r="M15" s="5">
        <v>49409825</v>
      </c>
      <c r="N15" s="5">
        <v>57409825</v>
      </c>
      <c r="P15" t="s">
        <v>40</v>
      </c>
      <c r="Q15" s="10" t="s">
        <v>133</v>
      </c>
    </row>
    <row r="16" spans="1:18" ht="24.75" hidden="1" customHeight="1" x14ac:dyDescent="0.15">
      <c r="A16">
        <v>15</v>
      </c>
      <c r="B16" s="2" t="s">
        <v>134</v>
      </c>
      <c r="C16" s="2" t="s">
        <v>135</v>
      </c>
      <c r="D16" s="2" t="s">
        <v>136</v>
      </c>
      <c r="E16" s="2">
        <v>83</v>
      </c>
      <c r="F16" s="2" t="s">
        <v>137</v>
      </c>
      <c r="G16" s="5">
        <v>329845655</v>
      </c>
      <c r="H16" s="5">
        <v>346620184</v>
      </c>
      <c r="I16" s="5" t="s">
        <v>138</v>
      </c>
      <c r="J16" s="5">
        <v>208704672</v>
      </c>
      <c r="K16" s="5">
        <v>220587673</v>
      </c>
      <c r="L16" s="5" t="s">
        <v>139</v>
      </c>
      <c r="M16" s="5">
        <v>14066503</v>
      </c>
      <c r="N16" s="5">
        <v>8859665</v>
      </c>
      <c r="O16" s="6" t="s">
        <v>140</v>
      </c>
      <c r="P16" t="s">
        <v>40</v>
      </c>
      <c r="Q16" s="5" t="s">
        <v>141</v>
      </c>
      <c r="R16" s="10" t="s">
        <v>142</v>
      </c>
    </row>
    <row r="17" spans="1:18" hidden="1" x14ac:dyDescent="0.15">
      <c r="A17">
        <v>16</v>
      </c>
      <c r="B17" s="2" t="s">
        <v>143</v>
      </c>
      <c r="C17" s="2" t="s">
        <v>144</v>
      </c>
      <c r="D17" s="2" t="s">
        <v>145</v>
      </c>
      <c r="E17" s="2">
        <v>60</v>
      </c>
      <c r="F17" s="2" t="s">
        <v>18</v>
      </c>
      <c r="G17" s="5">
        <v>307949914</v>
      </c>
      <c r="H17" s="5">
        <v>312297154</v>
      </c>
      <c r="I17" s="5" t="s">
        <v>146</v>
      </c>
      <c r="J17" s="5">
        <v>187281084</v>
      </c>
      <c r="K17" s="5">
        <v>190503780</v>
      </c>
      <c r="L17" s="5" t="s">
        <v>147</v>
      </c>
      <c r="M17" s="5">
        <v>3545092</v>
      </c>
      <c r="N17" s="5">
        <v>1903540</v>
      </c>
      <c r="O17" s="5" t="s">
        <v>148</v>
      </c>
      <c r="P17" t="s">
        <v>149</v>
      </c>
      <c r="Q17" s="5" t="s">
        <v>150</v>
      </c>
      <c r="R17" s="5" t="s">
        <v>151</v>
      </c>
    </row>
    <row r="18" spans="1:18" hidden="1" x14ac:dyDescent="0.15">
      <c r="A18">
        <v>17</v>
      </c>
      <c r="B18" s="2" t="s">
        <v>152</v>
      </c>
      <c r="C18" s="2" t="s">
        <v>153</v>
      </c>
      <c r="D18" s="2" t="s">
        <v>98</v>
      </c>
      <c r="E18" s="2">
        <v>150</v>
      </c>
      <c r="F18" s="2" t="s">
        <v>18</v>
      </c>
      <c r="G18" s="5">
        <v>791537975</v>
      </c>
      <c r="H18" s="5">
        <v>796311322</v>
      </c>
      <c r="I18" s="5" t="s">
        <v>154</v>
      </c>
      <c r="J18" s="5">
        <v>526327576</v>
      </c>
      <c r="K18" s="5">
        <v>543716761</v>
      </c>
      <c r="L18" s="6" t="s">
        <v>155</v>
      </c>
      <c r="M18" s="5">
        <v>44983627</v>
      </c>
      <c r="N18" s="5">
        <v>32724093</v>
      </c>
      <c r="O18" s="6" t="s">
        <v>156</v>
      </c>
      <c r="P18" t="s">
        <v>157</v>
      </c>
      <c r="Q18" s="5" t="s">
        <v>158</v>
      </c>
    </row>
    <row r="19" spans="1:18" ht="31.5" hidden="1" customHeight="1" x14ac:dyDescent="0.15">
      <c r="A19">
        <v>18</v>
      </c>
      <c r="B19" s="2" t="s">
        <v>159</v>
      </c>
      <c r="C19" s="2" t="s">
        <v>135</v>
      </c>
      <c r="D19" s="2" t="s">
        <v>160</v>
      </c>
      <c r="E19" s="2">
        <v>70</v>
      </c>
      <c r="F19" s="2" t="s">
        <v>18</v>
      </c>
      <c r="G19" s="5">
        <v>367671990</v>
      </c>
      <c r="H19" s="5">
        <v>377826795</v>
      </c>
      <c r="I19" s="9" t="s">
        <v>161</v>
      </c>
      <c r="J19" s="5">
        <v>381103651</v>
      </c>
      <c r="K19" s="5">
        <v>284207553</v>
      </c>
      <c r="L19" s="6" t="s">
        <v>162</v>
      </c>
      <c r="M19" s="5">
        <v>-61807431</v>
      </c>
      <c r="N19" s="5">
        <v>-54237708</v>
      </c>
      <c r="O19" s="9" t="s">
        <v>163</v>
      </c>
      <c r="P19" t="s">
        <v>40</v>
      </c>
      <c r="Q19" s="13" t="s">
        <v>164</v>
      </c>
      <c r="R19" s="10" t="s">
        <v>165</v>
      </c>
    </row>
    <row r="20" spans="1:18" hidden="1" x14ac:dyDescent="0.15">
      <c r="A20">
        <v>19</v>
      </c>
      <c r="B20" s="2" t="s">
        <v>166</v>
      </c>
      <c r="C20" s="2" t="s">
        <v>167</v>
      </c>
      <c r="D20" s="2" t="s">
        <v>168</v>
      </c>
      <c r="E20" s="2">
        <v>70</v>
      </c>
      <c r="F20" s="2" t="s">
        <v>18</v>
      </c>
      <c r="G20" s="5">
        <v>354409026</v>
      </c>
      <c r="H20" s="5">
        <v>343333345</v>
      </c>
      <c r="I20" s="6" t="s">
        <v>169</v>
      </c>
      <c r="J20" s="5">
        <v>224493809</v>
      </c>
      <c r="K20" s="5">
        <v>209203746</v>
      </c>
      <c r="L20" s="6" t="s">
        <v>170</v>
      </c>
      <c r="M20" s="5">
        <v>15057605</v>
      </c>
      <c r="N20" s="5">
        <v>21083259</v>
      </c>
      <c r="O20" s="6" t="s">
        <v>171</v>
      </c>
      <c r="P20" t="s">
        <v>40</v>
      </c>
      <c r="Q20" s="10" t="s">
        <v>172</v>
      </c>
      <c r="R20" s="10" t="s">
        <v>173</v>
      </c>
    </row>
    <row r="21" spans="1:18" hidden="1" x14ac:dyDescent="0.15">
      <c r="A21">
        <v>20</v>
      </c>
      <c r="B21" s="2" t="s">
        <v>174</v>
      </c>
      <c r="C21" s="2" t="s">
        <v>175</v>
      </c>
      <c r="D21" s="2" t="s">
        <v>176</v>
      </c>
      <c r="E21" s="2">
        <v>50</v>
      </c>
      <c r="F21" s="2" t="s">
        <v>177</v>
      </c>
      <c r="G21" s="5">
        <v>213407082</v>
      </c>
      <c r="H21" s="5">
        <v>222312913</v>
      </c>
      <c r="J21" s="5">
        <v>138941800</v>
      </c>
      <c r="K21" s="5">
        <v>140864966</v>
      </c>
      <c r="M21" s="5">
        <v>9818119</v>
      </c>
      <c r="N21" s="5">
        <v>12343549</v>
      </c>
      <c r="P21" t="s">
        <v>40</v>
      </c>
      <c r="Q21" s="10" t="s">
        <v>178</v>
      </c>
    </row>
    <row r="22" spans="1:18" ht="98.25" hidden="1" customHeight="1" x14ac:dyDescent="0.15">
      <c r="A22">
        <v>21</v>
      </c>
      <c r="B22" s="2" t="s">
        <v>179</v>
      </c>
      <c r="C22" s="2" t="s">
        <v>75</v>
      </c>
      <c r="D22" s="2" t="s">
        <v>168</v>
      </c>
      <c r="E22" s="2">
        <v>29</v>
      </c>
      <c r="F22" s="2" t="s">
        <v>180</v>
      </c>
      <c r="G22" s="5">
        <v>161232784</v>
      </c>
      <c r="H22" s="5">
        <v>158379516</v>
      </c>
      <c r="I22" s="6" t="s">
        <v>181</v>
      </c>
      <c r="J22" s="5">
        <v>95551423</v>
      </c>
      <c r="K22" s="5">
        <v>99101033</v>
      </c>
      <c r="L22" s="6" t="s">
        <v>182</v>
      </c>
      <c r="M22" s="5">
        <v>3500375</v>
      </c>
      <c r="N22" s="5">
        <v>-5472240</v>
      </c>
      <c r="O22" s="9" t="s">
        <v>183</v>
      </c>
      <c r="P22" t="s">
        <v>40</v>
      </c>
      <c r="Q22" s="13" t="s">
        <v>184</v>
      </c>
      <c r="R22" s="13" t="s">
        <v>185</v>
      </c>
    </row>
    <row r="23" spans="1:18" hidden="1" x14ac:dyDescent="0.15">
      <c r="A23">
        <v>22</v>
      </c>
      <c r="B23" s="2" t="s">
        <v>186</v>
      </c>
      <c r="C23" s="2" t="s">
        <v>187</v>
      </c>
      <c r="D23" s="2" t="s">
        <v>188</v>
      </c>
      <c r="E23" s="2">
        <v>50</v>
      </c>
      <c r="F23" s="2" t="s">
        <v>18</v>
      </c>
      <c r="G23" s="5">
        <v>209124858</v>
      </c>
      <c r="H23" s="5">
        <v>215172812</v>
      </c>
      <c r="I23" s="5" t="s">
        <v>189</v>
      </c>
      <c r="J23" s="5">
        <v>147749749</v>
      </c>
      <c r="K23" s="5">
        <v>150891224</v>
      </c>
      <c r="L23" s="6" t="s">
        <v>190</v>
      </c>
      <c r="M23" s="5">
        <v>-8737922</v>
      </c>
      <c r="N23" s="5">
        <v>-5831596</v>
      </c>
      <c r="O23" s="5" t="s">
        <v>189</v>
      </c>
      <c r="P23" t="s">
        <v>40</v>
      </c>
      <c r="Q23" s="5" t="s">
        <v>191</v>
      </c>
      <c r="R23" s="10" t="s">
        <v>192</v>
      </c>
    </row>
    <row r="24" spans="1:18" ht="21" hidden="1" x14ac:dyDescent="0.15">
      <c r="A24">
        <v>23</v>
      </c>
      <c r="B24" s="2" t="s">
        <v>193</v>
      </c>
      <c r="C24" s="2" t="s">
        <v>194</v>
      </c>
      <c r="D24" s="2" t="s">
        <v>195</v>
      </c>
      <c r="E24" s="2">
        <v>100</v>
      </c>
      <c r="F24" s="2" t="s">
        <v>196</v>
      </c>
      <c r="G24" s="5">
        <v>457609262</v>
      </c>
      <c r="H24" s="5">
        <v>440152103</v>
      </c>
      <c r="I24" s="6" t="s">
        <v>197</v>
      </c>
      <c r="J24" s="5">
        <v>279391739</v>
      </c>
      <c r="K24" s="5">
        <v>272558482</v>
      </c>
      <c r="L24" s="6" t="s">
        <v>198</v>
      </c>
      <c r="M24" s="5">
        <v>26255713</v>
      </c>
      <c r="N24" s="5">
        <v>12275263</v>
      </c>
      <c r="O24" s="6" t="s">
        <v>199</v>
      </c>
      <c r="P24" t="s">
        <v>40</v>
      </c>
      <c r="Q24" s="13" t="s">
        <v>200</v>
      </c>
    </row>
    <row r="25" spans="1:18" hidden="1" x14ac:dyDescent="0.15">
      <c r="A25">
        <v>24</v>
      </c>
      <c r="B25" s="2" t="s">
        <v>201</v>
      </c>
      <c r="C25" s="2" t="s">
        <v>202</v>
      </c>
      <c r="D25" s="2" t="s">
        <v>15</v>
      </c>
      <c r="E25" s="2">
        <v>80</v>
      </c>
      <c r="F25" s="2" t="s">
        <v>18</v>
      </c>
      <c r="G25" s="5">
        <v>363544933</v>
      </c>
      <c r="H25" s="5">
        <v>404293219</v>
      </c>
      <c r="I25" s="6" t="s">
        <v>203</v>
      </c>
      <c r="J25" s="5">
        <v>210940741</v>
      </c>
      <c r="K25" s="5">
        <v>212420140</v>
      </c>
      <c r="M25" s="5">
        <v>8424246</v>
      </c>
      <c r="N25" s="5">
        <v>41200798</v>
      </c>
      <c r="O25" s="6" t="s">
        <v>203</v>
      </c>
      <c r="P25" t="s">
        <v>40</v>
      </c>
      <c r="Q25" s="10" t="s">
        <v>204</v>
      </c>
      <c r="R25" s="10" t="s">
        <v>205</v>
      </c>
    </row>
    <row r="26" spans="1:18" s="3" customFormat="1" ht="24" customHeight="1" x14ac:dyDescent="0.15">
      <c r="A26" s="3">
        <v>25</v>
      </c>
      <c r="B26" s="12" t="s">
        <v>563</v>
      </c>
      <c r="C26" s="12" t="s">
        <v>206</v>
      </c>
      <c r="D26" s="12" t="s">
        <v>207</v>
      </c>
      <c r="E26" s="12">
        <v>29</v>
      </c>
      <c r="F26" s="12" t="s">
        <v>564</v>
      </c>
      <c r="G26" s="4">
        <v>137247130</v>
      </c>
      <c r="H26" s="4">
        <v>127060059</v>
      </c>
      <c r="I26" s="4" t="s">
        <v>208</v>
      </c>
      <c r="J26" s="5">
        <v>123594438</v>
      </c>
      <c r="K26" s="5">
        <v>127345404</v>
      </c>
      <c r="L26" s="4" t="s">
        <v>209</v>
      </c>
      <c r="M26" s="5">
        <v>-37862982</v>
      </c>
      <c r="N26" s="5">
        <v>-50845754</v>
      </c>
      <c r="O26" s="9" t="s">
        <v>210</v>
      </c>
      <c r="P26" s="3" t="s">
        <v>211</v>
      </c>
      <c r="Q26" s="3" t="s">
        <v>212</v>
      </c>
    </row>
    <row r="27" spans="1:18" hidden="1" x14ac:dyDescent="0.15">
      <c r="A27">
        <v>26</v>
      </c>
      <c r="B27" s="2" t="s">
        <v>213</v>
      </c>
      <c r="C27" s="2" t="s">
        <v>214</v>
      </c>
      <c r="D27" s="2" t="s">
        <v>215</v>
      </c>
      <c r="E27" s="2">
        <v>100</v>
      </c>
      <c r="F27" s="2" t="s">
        <v>216</v>
      </c>
      <c r="G27" s="5">
        <v>424940065</v>
      </c>
      <c r="H27" s="5">
        <v>426349229</v>
      </c>
      <c r="I27" s="6" t="s">
        <v>217</v>
      </c>
      <c r="J27" s="5">
        <v>276799779</v>
      </c>
      <c r="K27" s="5">
        <v>265352431</v>
      </c>
      <c r="L27" s="6" t="s">
        <v>218</v>
      </c>
      <c r="M27" s="5">
        <v>21027281</v>
      </c>
      <c r="N27" s="5">
        <v>30235946</v>
      </c>
      <c r="O27" s="5" t="s">
        <v>219</v>
      </c>
      <c r="P27" t="s">
        <v>40</v>
      </c>
      <c r="Q27" s="10"/>
      <c r="R27" s="10" t="s">
        <v>220</v>
      </c>
    </row>
    <row r="28" spans="1:18" hidden="1" x14ac:dyDescent="0.15">
      <c r="A28">
        <v>27</v>
      </c>
      <c r="B28" s="2" t="s">
        <v>221</v>
      </c>
      <c r="C28" s="2" t="s">
        <v>222</v>
      </c>
      <c r="D28" s="2" t="s">
        <v>207</v>
      </c>
      <c r="E28" s="2">
        <v>150</v>
      </c>
      <c r="F28" s="2" t="s">
        <v>18</v>
      </c>
      <c r="G28" s="5">
        <v>796734025</v>
      </c>
      <c r="H28" s="5">
        <v>813013683</v>
      </c>
      <c r="I28" s="5" t="s">
        <v>223</v>
      </c>
      <c r="J28" s="5">
        <v>537410635</v>
      </c>
      <c r="K28" s="5">
        <v>549441865</v>
      </c>
      <c r="L28" s="5" t="s">
        <v>224</v>
      </c>
      <c r="M28" s="5">
        <v>56227263</v>
      </c>
      <c r="N28" s="5">
        <v>65697362</v>
      </c>
      <c r="O28" s="5" t="s">
        <v>225</v>
      </c>
      <c r="P28" t="s">
        <v>40</v>
      </c>
      <c r="Q28" s="10" t="s">
        <v>226</v>
      </c>
    </row>
    <row r="29" spans="1:18" ht="24" hidden="1" customHeight="1" x14ac:dyDescent="0.15">
      <c r="A29">
        <v>28</v>
      </c>
      <c r="B29" s="14" t="s">
        <v>227</v>
      </c>
      <c r="C29" s="2" t="s">
        <v>228</v>
      </c>
      <c r="D29" s="2" t="s">
        <v>229</v>
      </c>
      <c r="E29" s="2">
        <v>80</v>
      </c>
      <c r="F29" s="2" t="s">
        <v>216</v>
      </c>
      <c r="G29" s="5">
        <v>349341870</v>
      </c>
      <c r="H29" s="5">
        <v>349451278</v>
      </c>
      <c r="J29" s="5">
        <v>205827983</v>
      </c>
      <c r="K29" s="5">
        <v>216122007</v>
      </c>
      <c r="L29" s="6" t="s">
        <v>230</v>
      </c>
      <c r="M29" s="5">
        <v>53059444</v>
      </c>
      <c r="N29" s="5">
        <v>38949621</v>
      </c>
      <c r="O29" s="9" t="s">
        <v>231</v>
      </c>
      <c r="P29" t="s">
        <v>93</v>
      </c>
      <c r="Q29" s="10" t="s">
        <v>232</v>
      </c>
    </row>
    <row r="30" spans="1:18" hidden="1" x14ac:dyDescent="0.15">
      <c r="A30">
        <v>29</v>
      </c>
      <c r="B30" s="2" t="s">
        <v>233</v>
      </c>
      <c r="C30" s="2" t="s">
        <v>234</v>
      </c>
      <c r="D30" s="2" t="s">
        <v>229</v>
      </c>
      <c r="E30" s="2">
        <v>74</v>
      </c>
      <c r="F30" s="2" t="s">
        <v>18</v>
      </c>
      <c r="G30" s="5">
        <v>391462490</v>
      </c>
      <c r="H30" s="5">
        <v>386373431</v>
      </c>
      <c r="I30" s="5" t="s">
        <v>235</v>
      </c>
      <c r="J30" s="5">
        <v>243212640</v>
      </c>
      <c r="K30" s="5">
        <v>256075485</v>
      </c>
      <c r="L30" s="5" t="s">
        <v>236</v>
      </c>
      <c r="M30" s="5">
        <v>15736686</v>
      </c>
      <c r="N30" s="5">
        <v>3401819</v>
      </c>
      <c r="O30" s="6" t="s">
        <v>237</v>
      </c>
      <c r="P30" t="s">
        <v>93</v>
      </c>
      <c r="Q30" s="10" t="s">
        <v>238</v>
      </c>
    </row>
    <row r="31" spans="1:18" ht="84.75" hidden="1" customHeight="1" x14ac:dyDescent="0.15">
      <c r="A31">
        <v>30</v>
      </c>
      <c r="B31" s="2" t="s">
        <v>239</v>
      </c>
      <c r="C31" s="2" t="s">
        <v>35</v>
      </c>
      <c r="D31" s="2" t="s">
        <v>15</v>
      </c>
      <c r="E31" s="2">
        <v>58</v>
      </c>
      <c r="F31" s="2" t="s">
        <v>216</v>
      </c>
      <c r="G31" s="5">
        <v>225677378</v>
      </c>
      <c r="H31" s="5">
        <v>219589624</v>
      </c>
      <c r="I31" s="9" t="s">
        <v>240</v>
      </c>
      <c r="J31" s="5">
        <v>140276403</v>
      </c>
      <c r="K31" s="5">
        <v>140790854</v>
      </c>
      <c r="L31" s="5" t="s">
        <v>241</v>
      </c>
      <c r="M31" s="5">
        <v>-230451</v>
      </c>
      <c r="N31" s="5">
        <v>-4506449</v>
      </c>
      <c r="O31" s="6" t="s">
        <v>242</v>
      </c>
      <c r="P31" t="s">
        <v>243</v>
      </c>
      <c r="Q31" s="13" t="s">
        <v>244</v>
      </c>
      <c r="R31" s="13" t="s">
        <v>245</v>
      </c>
    </row>
    <row r="32" spans="1:18" hidden="1" x14ac:dyDescent="0.15">
      <c r="A32">
        <v>31</v>
      </c>
      <c r="B32" s="2" t="s">
        <v>246</v>
      </c>
      <c r="C32" s="2" t="s">
        <v>247</v>
      </c>
      <c r="D32" s="2" t="s">
        <v>15</v>
      </c>
      <c r="E32" s="2">
        <v>50</v>
      </c>
      <c r="F32" s="2" t="s">
        <v>216</v>
      </c>
      <c r="G32" s="5">
        <v>207002530</v>
      </c>
      <c r="H32" s="5">
        <v>212703921</v>
      </c>
      <c r="I32" s="5" t="s">
        <v>248</v>
      </c>
      <c r="J32" s="5">
        <v>148087393</v>
      </c>
      <c r="K32" s="5">
        <v>144213284</v>
      </c>
      <c r="L32" s="5" t="s">
        <v>249</v>
      </c>
      <c r="M32" s="5">
        <v>-1602881</v>
      </c>
      <c r="N32" s="5">
        <v>7032119</v>
      </c>
      <c r="O32" s="5" t="s">
        <v>250</v>
      </c>
      <c r="P32" t="s">
        <v>93</v>
      </c>
      <c r="Q32" s="10" t="s">
        <v>251</v>
      </c>
    </row>
    <row r="33" spans="1:18" hidden="1" x14ac:dyDescent="0.15">
      <c r="A33">
        <v>32</v>
      </c>
      <c r="B33" s="2" t="s">
        <v>252</v>
      </c>
      <c r="C33" s="2" t="s">
        <v>253</v>
      </c>
      <c r="D33" s="2" t="s">
        <v>215</v>
      </c>
      <c r="E33" s="2">
        <v>100</v>
      </c>
      <c r="F33" s="2" t="s">
        <v>216</v>
      </c>
      <c r="G33" s="5">
        <v>390023860</v>
      </c>
      <c r="H33" s="5">
        <v>391368666</v>
      </c>
      <c r="I33" s="5" t="s">
        <v>254</v>
      </c>
      <c r="J33" s="5">
        <v>272626554</v>
      </c>
      <c r="K33" s="5">
        <v>274118150</v>
      </c>
      <c r="L33" s="5" t="s">
        <v>255</v>
      </c>
      <c r="M33" s="5">
        <v>-16427874</v>
      </c>
      <c r="N33" s="5">
        <v>-15952852</v>
      </c>
      <c r="P33" t="s">
        <v>40</v>
      </c>
      <c r="Q33" s="13" t="s">
        <v>256</v>
      </c>
    </row>
    <row r="34" spans="1:18" hidden="1" x14ac:dyDescent="0.15">
      <c r="A34">
        <v>33</v>
      </c>
      <c r="B34" s="2" t="s">
        <v>257</v>
      </c>
      <c r="C34" s="14" t="s">
        <v>258</v>
      </c>
      <c r="D34" s="2" t="s">
        <v>259</v>
      </c>
      <c r="E34" s="2">
        <v>50</v>
      </c>
      <c r="F34" s="2" t="s">
        <v>216</v>
      </c>
      <c r="G34" s="5">
        <v>197670994</v>
      </c>
      <c r="H34" s="5">
        <v>202241278</v>
      </c>
      <c r="I34" s="5" t="s">
        <v>260</v>
      </c>
      <c r="J34" s="5">
        <v>122642311</v>
      </c>
      <c r="K34" s="5">
        <v>120677708</v>
      </c>
      <c r="L34" s="5" t="s">
        <v>261</v>
      </c>
      <c r="M34" s="5">
        <v>4550090</v>
      </c>
      <c r="N34" s="5">
        <v>4255753</v>
      </c>
      <c r="O34" s="5" t="s">
        <v>262</v>
      </c>
      <c r="P34" t="s">
        <v>40</v>
      </c>
      <c r="Q34" s="10" t="s">
        <v>263</v>
      </c>
    </row>
    <row r="35" spans="1:18" ht="14.25" hidden="1" customHeight="1" x14ac:dyDescent="0.15">
      <c r="A35">
        <v>34</v>
      </c>
      <c r="B35" s="14" t="s">
        <v>264</v>
      </c>
      <c r="C35" s="2" t="s">
        <v>265</v>
      </c>
      <c r="D35" s="2" t="s">
        <v>15</v>
      </c>
      <c r="E35" s="2">
        <v>70</v>
      </c>
      <c r="F35" s="2" t="s">
        <v>216</v>
      </c>
      <c r="G35" s="5">
        <v>338265914</v>
      </c>
      <c r="H35" s="5">
        <v>326313210</v>
      </c>
      <c r="I35" s="5" t="s">
        <v>266</v>
      </c>
      <c r="J35" s="5">
        <v>246593468</v>
      </c>
      <c r="K35" s="5">
        <v>230417249</v>
      </c>
      <c r="L35" s="5" t="s">
        <v>267</v>
      </c>
      <c r="M35" s="5">
        <v>3786972</v>
      </c>
      <c r="N35" s="5">
        <v>25566885</v>
      </c>
      <c r="O35" s="5" t="s">
        <v>268</v>
      </c>
      <c r="P35" t="s">
        <v>40</v>
      </c>
      <c r="Q35" s="10" t="s">
        <v>269</v>
      </c>
      <c r="R35" s="5" t="s">
        <v>270</v>
      </c>
    </row>
    <row r="36" spans="1:18" hidden="1" x14ac:dyDescent="0.15">
      <c r="A36">
        <v>35</v>
      </c>
      <c r="B36" s="2" t="s">
        <v>271</v>
      </c>
      <c r="C36" s="2" t="s">
        <v>272</v>
      </c>
      <c r="D36" s="2" t="s">
        <v>259</v>
      </c>
      <c r="E36" s="2">
        <v>50</v>
      </c>
      <c r="F36" s="2" t="s">
        <v>216</v>
      </c>
      <c r="G36" s="5">
        <v>201442674</v>
      </c>
      <c r="H36" s="5">
        <v>181977700</v>
      </c>
      <c r="I36" s="5" t="s">
        <v>273</v>
      </c>
      <c r="J36" s="5">
        <v>166630836</v>
      </c>
      <c r="K36" s="5">
        <v>155987369</v>
      </c>
      <c r="L36" s="5" t="s">
        <v>274</v>
      </c>
      <c r="M36" s="5">
        <v>-15407141</v>
      </c>
      <c r="N36" s="5">
        <v>-22514582</v>
      </c>
      <c r="O36" s="5" t="s">
        <v>275</v>
      </c>
      <c r="P36" t="s">
        <v>211</v>
      </c>
    </row>
    <row r="37" spans="1:18" hidden="1" x14ac:dyDescent="0.15">
      <c r="A37">
        <v>36</v>
      </c>
      <c r="B37" s="14" t="s">
        <v>276</v>
      </c>
      <c r="C37" s="2" t="s">
        <v>272</v>
      </c>
      <c r="D37" s="2" t="s">
        <v>259</v>
      </c>
      <c r="E37" s="2">
        <v>30</v>
      </c>
      <c r="F37" s="2" t="s">
        <v>18</v>
      </c>
      <c r="G37" s="5">
        <v>149362848</v>
      </c>
      <c r="H37" s="5">
        <v>154357609</v>
      </c>
      <c r="J37" s="5">
        <v>104350632</v>
      </c>
      <c r="K37" s="5">
        <v>117504786</v>
      </c>
      <c r="L37" s="5" t="s">
        <v>277</v>
      </c>
      <c r="M37" s="5">
        <v>11686488</v>
      </c>
      <c r="N37" s="5">
        <v>691640</v>
      </c>
      <c r="O37" s="5" t="s">
        <v>278</v>
      </c>
      <c r="P37" t="s">
        <v>211</v>
      </c>
    </row>
    <row r="38" spans="1:18" ht="31.5" hidden="1" x14ac:dyDescent="0.15">
      <c r="A38">
        <v>37</v>
      </c>
      <c r="B38" s="2" t="s">
        <v>279</v>
      </c>
      <c r="C38" s="2" t="s">
        <v>280</v>
      </c>
      <c r="D38" s="2" t="s">
        <v>207</v>
      </c>
      <c r="E38" s="2">
        <v>50</v>
      </c>
      <c r="F38" s="2" t="s">
        <v>18</v>
      </c>
      <c r="G38" s="5">
        <v>244796946</v>
      </c>
      <c r="H38" s="5">
        <v>245551568</v>
      </c>
      <c r="I38" s="6" t="s">
        <v>281</v>
      </c>
      <c r="J38" s="5">
        <v>154699347</v>
      </c>
      <c r="K38" s="5">
        <v>160043910</v>
      </c>
      <c r="L38" s="5" t="s">
        <v>282</v>
      </c>
      <c r="M38" s="5">
        <v>16111924</v>
      </c>
      <c r="N38" s="5">
        <v>8806715</v>
      </c>
      <c r="O38" s="6" t="s">
        <v>283</v>
      </c>
      <c r="P38" t="s">
        <v>211</v>
      </c>
      <c r="Q38" s="13" t="s">
        <v>285</v>
      </c>
      <c r="R38" s="13" t="s">
        <v>284</v>
      </c>
    </row>
    <row r="39" spans="1:18" hidden="1" x14ac:dyDescent="0.15">
      <c r="A39">
        <v>38</v>
      </c>
      <c r="B39" s="2" t="s">
        <v>286</v>
      </c>
      <c r="C39" s="2" t="s">
        <v>222</v>
      </c>
      <c r="D39" s="2" t="s">
        <v>207</v>
      </c>
      <c r="E39" s="2">
        <v>100</v>
      </c>
      <c r="F39" s="2" t="s">
        <v>18</v>
      </c>
      <c r="G39" s="5">
        <v>443315734</v>
      </c>
      <c r="H39" s="5">
        <v>494992197</v>
      </c>
      <c r="I39" s="5" t="s">
        <v>287</v>
      </c>
      <c r="J39" s="5">
        <v>294492762</v>
      </c>
      <c r="K39" s="5">
        <v>281186057</v>
      </c>
      <c r="L39" s="5" t="s">
        <v>288</v>
      </c>
      <c r="M39" s="5">
        <v>-41426131</v>
      </c>
      <c r="N39" s="5">
        <v>19482800</v>
      </c>
      <c r="O39" s="5" t="s">
        <v>289</v>
      </c>
      <c r="P39" t="s">
        <v>211</v>
      </c>
      <c r="Q39" s="5" t="s">
        <v>287</v>
      </c>
      <c r="R39" s="10" t="s">
        <v>290</v>
      </c>
    </row>
    <row r="40" spans="1:18" ht="31.5" hidden="1" x14ac:dyDescent="0.15">
      <c r="A40">
        <v>39</v>
      </c>
      <c r="B40" s="12" t="s">
        <v>291</v>
      </c>
      <c r="C40" s="2" t="s">
        <v>292</v>
      </c>
      <c r="D40" s="2" t="s">
        <v>293</v>
      </c>
      <c r="E40" s="2">
        <v>50</v>
      </c>
      <c r="F40" s="2" t="s">
        <v>294</v>
      </c>
      <c r="G40" s="5">
        <v>218688014</v>
      </c>
      <c r="H40" s="5">
        <v>219361513</v>
      </c>
      <c r="I40" s="5" t="s">
        <v>295</v>
      </c>
      <c r="J40" s="5">
        <v>160737747</v>
      </c>
      <c r="K40" s="5">
        <v>161640607</v>
      </c>
      <c r="L40" s="5" t="s">
        <v>296</v>
      </c>
      <c r="M40" s="5">
        <v>-6343868</v>
      </c>
      <c r="N40" s="5">
        <v>-7771323</v>
      </c>
      <c r="O40" s="5" t="s">
        <v>297</v>
      </c>
      <c r="P40" t="s">
        <v>40</v>
      </c>
      <c r="Q40" s="13" t="s">
        <v>298</v>
      </c>
      <c r="R40" s="13" t="s">
        <v>299</v>
      </c>
    </row>
    <row r="41" spans="1:18" hidden="1" x14ac:dyDescent="0.15">
      <c r="A41">
        <v>40</v>
      </c>
      <c r="B41" s="2" t="s">
        <v>300</v>
      </c>
      <c r="C41" s="2" t="s">
        <v>301</v>
      </c>
      <c r="D41" s="2" t="s">
        <v>15</v>
      </c>
      <c r="E41" s="2">
        <v>80</v>
      </c>
      <c r="F41" s="2" t="s">
        <v>294</v>
      </c>
      <c r="G41" s="5">
        <v>327147166</v>
      </c>
      <c r="H41" s="5">
        <v>329770567</v>
      </c>
      <c r="I41" s="5" t="s">
        <v>302</v>
      </c>
      <c r="J41" s="5">
        <v>209281664</v>
      </c>
      <c r="K41" s="5">
        <v>208110889</v>
      </c>
      <c r="L41" s="5" t="s">
        <v>303</v>
      </c>
      <c r="M41" s="5">
        <v>4795806</v>
      </c>
      <c r="N41" s="5">
        <v>13921638</v>
      </c>
      <c r="O41" s="9" t="s">
        <v>304</v>
      </c>
      <c r="P41" t="s">
        <v>93</v>
      </c>
      <c r="Q41" s="10" t="s">
        <v>305</v>
      </c>
      <c r="R41" s="10" t="s">
        <v>306</v>
      </c>
    </row>
    <row r="42" spans="1:18" hidden="1" x14ac:dyDescent="0.15">
      <c r="A42">
        <v>41</v>
      </c>
      <c r="B42" s="2" t="s">
        <v>307</v>
      </c>
      <c r="C42" s="2" t="s">
        <v>308</v>
      </c>
      <c r="D42" s="2" t="s">
        <v>309</v>
      </c>
      <c r="E42" s="2">
        <v>80</v>
      </c>
      <c r="F42" s="2" t="s">
        <v>294</v>
      </c>
      <c r="G42" s="5">
        <v>319655319</v>
      </c>
      <c r="H42" s="5">
        <v>315079900</v>
      </c>
      <c r="I42" s="5" t="s">
        <v>310</v>
      </c>
      <c r="J42" s="5">
        <v>194216450</v>
      </c>
      <c r="K42" s="5">
        <v>200211914</v>
      </c>
      <c r="L42" s="5" t="s">
        <v>311</v>
      </c>
      <c r="M42" s="5">
        <v>9119506</v>
      </c>
      <c r="N42" s="5">
        <v>728727</v>
      </c>
      <c r="O42" s="5" t="s">
        <v>312</v>
      </c>
      <c r="P42" t="s">
        <v>40</v>
      </c>
      <c r="Q42" s="5" t="s">
        <v>313</v>
      </c>
    </row>
    <row r="43" spans="1:18" hidden="1" x14ac:dyDescent="0.15">
      <c r="A43">
        <v>42</v>
      </c>
      <c r="B43" s="2" t="s">
        <v>314</v>
      </c>
      <c r="C43" s="2" t="s">
        <v>315</v>
      </c>
      <c r="D43" s="2" t="s">
        <v>15</v>
      </c>
      <c r="E43" s="2">
        <v>122</v>
      </c>
      <c r="F43" s="2" t="s">
        <v>294</v>
      </c>
      <c r="G43" s="5">
        <v>439514975</v>
      </c>
      <c r="H43" s="5">
        <v>470796724</v>
      </c>
      <c r="I43" s="5" t="s">
        <v>316</v>
      </c>
      <c r="J43" s="5">
        <v>354413799</v>
      </c>
      <c r="K43" s="5">
        <v>366125143</v>
      </c>
      <c r="L43" s="5" t="s">
        <v>317</v>
      </c>
      <c r="M43" s="5">
        <v>-23843484</v>
      </c>
      <c r="N43" s="5">
        <v>-12838093</v>
      </c>
      <c r="O43" s="5" t="s">
        <v>318</v>
      </c>
      <c r="P43" t="s">
        <v>319</v>
      </c>
      <c r="Q43" s="9" t="s">
        <v>320</v>
      </c>
    </row>
    <row r="44" spans="1:18" ht="42" hidden="1" x14ac:dyDescent="0.15">
      <c r="A44">
        <v>43</v>
      </c>
      <c r="B44" s="2" t="s">
        <v>321</v>
      </c>
      <c r="C44" s="2" t="s">
        <v>167</v>
      </c>
      <c r="D44" s="2" t="s">
        <v>322</v>
      </c>
      <c r="E44" s="2">
        <v>103</v>
      </c>
      <c r="F44" s="2" t="s">
        <v>18</v>
      </c>
      <c r="G44" s="5">
        <v>541942401</v>
      </c>
      <c r="H44" s="5">
        <v>543541107</v>
      </c>
      <c r="I44" s="9" t="s">
        <v>323</v>
      </c>
      <c r="J44" s="5">
        <v>338754471</v>
      </c>
      <c r="K44" s="5">
        <v>341074030</v>
      </c>
      <c r="L44" s="6" t="s">
        <v>324</v>
      </c>
      <c r="M44" s="5">
        <v>48952259</v>
      </c>
      <c r="N44" s="5">
        <v>69809705</v>
      </c>
      <c r="O44" s="9" t="s">
        <v>325</v>
      </c>
      <c r="P44" t="s">
        <v>326</v>
      </c>
      <c r="Q44" s="13" t="s">
        <v>327</v>
      </c>
      <c r="R44" s="13" t="s">
        <v>328</v>
      </c>
    </row>
    <row r="45" spans="1:18" ht="52.5" hidden="1" x14ac:dyDescent="0.15">
      <c r="A45">
        <v>44</v>
      </c>
      <c r="B45" s="2" t="s">
        <v>329</v>
      </c>
      <c r="C45" s="2" t="s">
        <v>167</v>
      </c>
      <c r="D45" s="2" t="s">
        <v>330</v>
      </c>
      <c r="E45" s="2">
        <v>90</v>
      </c>
      <c r="F45" s="2" t="s">
        <v>331</v>
      </c>
      <c r="G45" s="5">
        <v>403730251</v>
      </c>
      <c r="H45" s="5">
        <v>415581877</v>
      </c>
      <c r="I45" s="6" t="s">
        <v>332</v>
      </c>
      <c r="J45" s="5">
        <v>288976804</v>
      </c>
      <c r="K45" s="5">
        <v>266098509</v>
      </c>
      <c r="L45" s="5" t="s">
        <v>333</v>
      </c>
      <c r="M45" s="5">
        <v>-17095407</v>
      </c>
      <c r="N45" s="5">
        <v>9721782</v>
      </c>
      <c r="O45" s="5" t="s">
        <v>334</v>
      </c>
      <c r="P45" t="s">
        <v>40</v>
      </c>
      <c r="Q45" s="13" t="s">
        <v>335</v>
      </c>
      <c r="R45" s="13" t="s">
        <v>336</v>
      </c>
    </row>
    <row r="46" spans="1:18" ht="52.5" hidden="1" x14ac:dyDescent="0.15">
      <c r="A46">
        <v>45</v>
      </c>
      <c r="B46" s="2" t="s">
        <v>337</v>
      </c>
      <c r="C46" s="2" t="s">
        <v>167</v>
      </c>
      <c r="D46" s="2" t="s">
        <v>338</v>
      </c>
      <c r="E46" s="2">
        <v>60</v>
      </c>
      <c r="F46" s="2" t="s">
        <v>18</v>
      </c>
      <c r="G46" s="5">
        <v>322434754</v>
      </c>
      <c r="H46" s="5">
        <v>327157724</v>
      </c>
      <c r="I46" s="5" t="s">
        <v>339</v>
      </c>
      <c r="J46" s="5">
        <v>185744721</v>
      </c>
      <c r="K46" s="5">
        <v>202667546</v>
      </c>
      <c r="L46" s="5" t="s">
        <v>340</v>
      </c>
      <c r="M46" s="5">
        <v>33217800</v>
      </c>
      <c r="N46" s="5">
        <v>15872318</v>
      </c>
      <c r="O46" s="5" t="s">
        <v>341</v>
      </c>
      <c r="P46" t="s">
        <v>40</v>
      </c>
      <c r="Q46" s="13" t="s">
        <v>335</v>
      </c>
      <c r="R46" s="13" t="s">
        <v>336</v>
      </c>
    </row>
    <row r="47" spans="1:18" ht="31.5" hidden="1" x14ac:dyDescent="0.15">
      <c r="A47">
        <v>46</v>
      </c>
      <c r="B47" s="12" t="s">
        <v>342</v>
      </c>
      <c r="C47" s="2" t="s">
        <v>53</v>
      </c>
      <c r="D47" s="2" t="s">
        <v>343</v>
      </c>
      <c r="E47" s="2">
        <v>50</v>
      </c>
      <c r="F47" s="2" t="s">
        <v>344</v>
      </c>
      <c r="G47" s="5">
        <v>221535228</v>
      </c>
      <c r="H47" s="5">
        <v>226643925</v>
      </c>
      <c r="I47" s="5" t="s">
        <v>345</v>
      </c>
      <c r="J47" s="5">
        <v>153431747</v>
      </c>
      <c r="K47" s="5">
        <v>143346702</v>
      </c>
      <c r="L47" s="5" t="s">
        <v>346</v>
      </c>
      <c r="M47" s="5">
        <v>2918599</v>
      </c>
      <c r="N47" s="5">
        <v>14063946</v>
      </c>
      <c r="O47" s="5" t="s">
        <v>347</v>
      </c>
      <c r="P47" t="s">
        <v>40</v>
      </c>
      <c r="Q47" s="13" t="s">
        <v>298</v>
      </c>
      <c r="R47" s="13" t="s">
        <v>299</v>
      </c>
    </row>
    <row r="48" spans="1:18" hidden="1" x14ac:dyDescent="0.15">
      <c r="A48">
        <v>47</v>
      </c>
      <c r="B48" s="2" t="s">
        <v>348</v>
      </c>
      <c r="C48" s="2" t="s">
        <v>167</v>
      </c>
      <c r="D48" s="2" t="s">
        <v>338</v>
      </c>
      <c r="E48" s="2">
        <v>100</v>
      </c>
      <c r="F48" s="2" t="s">
        <v>18</v>
      </c>
      <c r="G48" s="5">
        <v>600859662</v>
      </c>
      <c r="H48" s="5">
        <v>599667909</v>
      </c>
      <c r="I48" s="5" t="s">
        <v>349</v>
      </c>
      <c r="J48" s="5">
        <v>375353893</v>
      </c>
      <c r="K48" s="5">
        <v>369023007</v>
      </c>
      <c r="L48" s="5" t="s">
        <v>349</v>
      </c>
      <c r="M48" s="5">
        <v>74612250</v>
      </c>
      <c r="N48" s="5">
        <v>72296515</v>
      </c>
      <c r="O48" s="5" t="s">
        <v>349</v>
      </c>
      <c r="P48" t="s">
        <v>350</v>
      </c>
      <c r="Q48" s="10" t="s">
        <v>351</v>
      </c>
    </row>
    <row r="49" spans="1:18" hidden="1" x14ac:dyDescent="0.15">
      <c r="A49">
        <v>48</v>
      </c>
      <c r="B49" s="2" t="s">
        <v>352</v>
      </c>
      <c r="C49" s="2" t="s">
        <v>353</v>
      </c>
      <c r="D49" s="2" t="s">
        <v>15</v>
      </c>
      <c r="E49" s="2">
        <v>29</v>
      </c>
      <c r="F49" s="2" t="s">
        <v>180</v>
      </c>
      <c r="G49" s="5">
        <v>121722431</v>
      </c>
      <c r="H49" s="5">
        <v>118640073</v>
      </c>
      <c r="I49" s="9" t="s">
        <v>354</v>
      </c>
      <c r="J49" s="5">
        <v>90223694</v>
      </c>
      <c r="K49" s="5">
        <v>102875232</v>
      </c>
      <c r="L49" s="6" t="s">
        <v>355</v>
      </c>
      <c r="M49" s="5">
        <v>-4545316</v>
      </c>
      <c r="N49" s="5">
        <v>-22709933</v>
      </c>
      <c r="P49" t="s">
        <v>40</v>
      </c>
      <c r="Q49" s="10" t="s">
        <v>356</v>
      </c>
      <c r="R49" s="13" t="s">
        <v>357</v>
      </c>
    </row>
    <row r="50" spans="1:18" ht="31.5" hidden="1" x14ac:dyDescent="0.15">
      <c r="A50">
        <v>49</v>
      </c>
      <c r="B50" s="2" t="s">
        <v>358</v>
      </c>
      <c r="C50" s="2" t="s">
        <v>359</v>
      </c>
      <c r="D50" s="2" t="s">
        <v>360</v>
      </c>
      <c r="E50" s="2">
        <v>100</v>
      </c>
      <c r="F50" s="2" t="s">
        <v>344</v>
      </c>
      <c r="G50" s="5">
        <v>449014561</v>
      </c>
      <c r="H50" s="5">
        <v>446334425</v>
      </c>
      <c r="I50" s="9" t="s">
        <v>361</v>
      </c>
      <c r="J50" s="5">
        <v>305178050</v>
      </c>
      <c r="K50" s="5">
        <v>310217987</v>
      </c>
      <c r="L50" s="5" t="s">
        <v>362</v>
      </c>
      <c r="M50" s="5">
        <v>1582446</v>
      </c>
      <c r="N50" s="5">
        <v>-1381114</v>
      </c>
      <c r="O50" s="5" t="s">
        <v>363</v>
      </c>
      <c r="P50" t="s">
        <v>40</v>
      </c>
      <c r="Q50" s="13" t="s">
        <v>364</v>
      </c>
      <c r="R50" s="13" t="s">
        <v>365</v>
      </c>
    </row>
    <row r="51" spans="1:18" ht="21" hidden="1" x14ac:dyDescent="0.15">
      <c r="A51">
        <v>50</v>
      </c>
      <c r="B51" s="2" t="s">
        <v>371</v>
      </c>
      <c r="C51" s="2" t="s">
        <v>67</v>
      </c>
      <c r="D51" s="2" t="s">
        <v>338</v>
      </c>
      <c r="E51" s="2">
        <v>64</v>
      </c>
      <c r="F51" s="2" t="s">
        <v>344</v>
      </c>
      <c r="G51" s="5">
        <v>266013594</v>
      </c>
      <c r="H51" s="5">
        <v>255360745</v>
      </c>
      <c r="I51" s="5" t="s">
        <v>366</v>
      </c>
      <c r="J51" s="5">
        <v>178344173</v>
      </c>
      <c r="K51" s="5">
        <v>188443883</v>
      </c>
      <c r="L51" s="5" t="s">
        <v>367</v>
      </c>
      <c r="M51" s="5">
        <v>-4073081</v>
      </c>
      <c r="N51" s="5">
        <v>-26141772</v>
      </c>
      <c r="O51" s="5" t="s">
        <v>368</v>
      </c>
      <c r="P51" t="s">
        <v>40</v>
      </c>
      <c r="Q51" s="13" t="s">
        <v>369</v>
      </c>
      <c r="R51" s="13" t="s">
        <v>370</v>
      </c>
    </row>
    <row r="52" spans="1:18" ht="21" hidden="1" x14ac:dyDescent="0.15">
      <c r="A52">
        <v>51</v>
      </c>
      <c r="B52" s="2" t="s">
        <v>372</v>
      </c>
      <c r="C52" s="2" t="s">
        <v>67</v>
      </c>
      <c r="D52" s="2" t="s">
        <v>338</v>
      </c>
      <c r="E52" s="2">
        <v>30</v>
      </c>
      <c r="F52" s="2" t="s">
        <v>18</v>
      </c>
      <c r="G52" s="5">
        <v>153097959</v>
      </c>
      <c r="H52" s="5">
        <v>146228382</v>
      </c>
      <c r="I52" s="5" t="s">
        <v>373</v>
      </c>
      <c r="J52" s="5">
        <v>96116187</v>
      </c>
      <c r="K52" s="5">
        <v>96832378</v>
      </c>
      <c r="M52" s="5">
        <v>18453613</v>
      </c>
      <c r="N52" s="5">
        <v>10893833</v>
      </c>
      <c r="P52" t="s">
        <v>40</v>
      </c>
      <c r="Q52" s="13" t="s">
        <v>374</v>
      </c>
      <c r="R52" s="13" t="s">
        <v>370</v>
      </c>
    </row>
    <row r="53" spans="1:18" ht="21" hidden="1" x14ac:dyDescent="0.15">
      <c r="A53">
        <v>52</v>
      </c>
      <c r="B53" s="2" t="s">
        <v>375</v>
      </c>
      <c r="C53" s="2" t="s">
        <v>376</v>
      </c>
      <c r="D53" s="2" t="s">
        <v>338</v>
      </c>
      <c r="E53" s="2">
        <v>50</v>
      </c>
      <c r="F53" s="2" t="s">
        <v>344</v>
      </c>
      <c r="G53" s="5">
        <v>210313869</v>
      </c>
      <c r="H53" s="5">
        <v>209243432</v>
      </c>
      <c r="I53" s="9" t="s">
        <v>377</v>
      </c>
      <c r="J53" s="5">
        <v>133493768</v>
      </c>
      <c r="K53" s="5">
        <v>142187359</v>
      </c>
      <c r="L53" s="9" t="s">
        <v>378</v>
      </c>
      <c r="M53" s="5">
        <v>7435337</v>
      </c>
      <c r="N53" s="5">
        <v>655397</v>
      </c>
      <c r="P53" t="s">
        <v>93</v>
      </c>
      <c r="Q53" s="13" t="s">
        <v>379</v>
      </c>
      <c r="R53" s="13" t="s">
        <v>380</v>
      </c>
    </row>
    <row r="54" spans="1:18" ht="31.5" hidden="1" x14ac:dyDescent="0.15">
      <c r="A54">
        <v>53</v>
      </c>
      <c r="B54" s="2" t="s">
        <v>381</v>
      </c>
      <c r="C54" s="2" t="s">
        <v>382</v>
      </c>
      <c r="D54" s="2" t="s">
        <v>15</v>
      </c>
      <c r="E54" s="2">
        <v>70</v>
      </c>
      <c r="F54" s="2" t="s">
        <v>18</v>
      </c>
      <c r="G54" s="5">
        <v>347044500</v>
      </c>
      <c r="H54" s="5">
        <v>351118296</v>
      </c>
      <c r="I54" s="5" t="s">
        <v>383</v>
      </c>
      <c r="J54" s="5">
        <v>235067034</v>
      </c>
      <c r="K54" s="5">
        <v>245807740</v>
      </c>
      <c r="L54" s="5" t="s">
        <v>384</v>
      </c>
      <c r="M54" s="5">
        <v>7186428</v>
      </c>
      <c r="N54" s="5">
        <v>3597786</v>
      </c>
      <c r="O54" s="9" t="s">
        <v>385</v>
      </c>
      <c r="P54" t="s">
        <v>40</v>
      </c>
      <c r="Q54" s="13" t="s">
        <v>386</v>
      </c>
    </row>
    <row r="55" spans="1:18" hidden="1" x14ac:dyDescent="0.15">
      <c r="A55">
        <v>54</v>
      </c>
      <c r="B55" s="2" t="s">
        <v>387</v>
      </c>
      <c r="C55" s="2" t="s">
        <v>359</v>
      </c>
      <c r="D55" s="2" t="s">
        <v>360</v>
      </c>
      <c r="E55" s="2">
        <v>110</v>
      </c>
      <c r="F55" s="2" t="s">
        <v>344</v>
      </c>
      <c r="G55" s="5">
        <v>441880642</v>
      </c>
      <c r="H55" s="5">
        <v>452203748</v>
      </c>
      <c r="J55" s="5">
        <v>272679971</v>
      </c>
      <c r="K55" s="5">
        <v>277788784</v>
      </c>
      <c r="L55" s="5" t="s">
        <v>388</v>
      </c>
      <c r="M55" s="5">
        <v>24425159</v>
      </c>
      <c r="N55" s="5">
        <v>14123816</v>
      </c>
      <c r="O55" s="5" t="s">
        <v>389</v>
      </c>
      <c r="P55" t="s">
        <v>40</v>
      </c>
      <c r="Q55" s="13" t="s">
        <v>390</v>
      </c>
    </row>
    <row r="56" spans="1:18" hidden="1" x14ac:dyDescent="0.15">
      <c r="A56">
        <v>55</v>
      </c>
      <c r="B56" s="2" t="s">
        <v>391</v>
      </c>
      <c r="C56" s="2" t="s">
        <v>392</v>
      </c>
      <c r="D56" s="2" t="s">
        <v>15</v>
      </c>
      <c r="E56" s="2">
        <v>84</v>
      </c>
      <c r="F56" s="2" t="s">
        <v>344</v>
      </c>
      <c r="G56" s="5">
        <v>325713061</v>
      </c>
      <c r="H56" s="5">
        <v>324409094</v>
      </c>
      <c r="J56" s="5">
        <v>213529968</v>
      </c>
      <c r="K56" s="5">
        <v>210247407</v>
      </c>
      <c r="M56" s="5">
        <v>11933604</v>
      </c>
      <c r="N56" s="5">
        <v>8370478</v>
      </c>
      <c r="O56" s="5" t="s">
        <v>393</v>
      </c>
      <c r="P56" t="s">
        <v>40</v>
      </c>
    </row>
    <row r="57" spans="1:18" hidden="1" x14ac:dyDescent="0.15">
      <c r="A57">
        <v>56</v>
      </c>
      <c r="B57" s="2" t="s">
        <v>394</v>
      </c>
      <c r="C57" s="2" t="s">
        <v>395</v>
      </c>
      <c r="D57" s="2" t="s">
        <v>15</v>
      </c>
      <c r="E57" s="2">
        <v>80</v>
      </c>
      <c r="F57" s="2" t="s">
        <v>344</v>
      </c>
      <c r="G57" s="5">
        <v>166658710</v>
      </c>
      <c r="H57" s="5">
        <v>169041130</v>
      </c>
      <c r="I57" s="5" t="s">
        <v>396</v>
      </c>
      <c r="J57" s="5">
        <v>202065136</v>
      </c>
      <c r="K57" s="5">
        <v>2090147494</v>
      </c>
      <c r="L57" s="5" t="s">
        <v>397</v>
      </c>
      <c r="M57" s="5">
        <v>80780735</v>
      </c>
      <c r="N57" s="5">
        <v>85405254</v>
      </c>
      <c r="O57" s="5" t="s">
        <v>397</v>
      </c>
      <c r="P57" t="s">
        <v>40</v>
      </c>
      <c r="Q57" s="13" t="s">
        <v>398</v>
      </c>
    </row>
    <row r="58" spans="1:18" ht="27" hidden="1" x14ac:dyDescent="0.15">
      <c r="A58">
        <v>57</v>
      </c>
      <c r="B58" s="12" t="s">
        <v>399</v>
      </c>
      <c r="C58" s="2" t="s">
        <v>135</v>
      </c>
      <c r="D58" s="2" t="s">
        <v>343</v>
      </c>
      <c r="E58" s="2">
        <v>29</v>
      </c>
      <c r="F58" s="2" t="s">
        <v>180</v>
      </c>
      <c r="G58" s="5">
        <v>133409969</v>
      </c>
      <c r="H58" s="5">
        <v>141529794</v>
      </c>
      <c r="I58" s="5" t="s">
        <v>400</v>
      </c>
      <c r="J58" s="5">
        <v>91056629</v>
      </c>
      <c r="K58" s="5">
        <v>89568807</v>
      </c>
      <c r="L58" s="5" t="s">
        <v>401</v>
      </c>
      <c r="M58" s="5">
        <v>-10224171</v>
      </c>
      <c r="N58" s="5">
        <v>-4549249</v>
      </c>
      <c r="O58" s="5" t="s">
        <v>402</v>
      </c>
      <c r="P58" t="s">
        <v>403</v>
      </c>
      <c r="Q58" s="13" t="s">
        <v>404</v>
      </c>
    </row>
    <row r="59" spans="1:18" ht="63" x14ac:dyDescent="0.15">
      <c r="A59">
        <v>58</v>
      </c>
      <c r="B59" s="12" t="s">
        <v>405</v>
      </c>
      <c r="C59" s="2" t="s">
        <v>406</v>
      </c>
      <c r="D59" s="2" t="s">
        <v>343</v>
      </c>
      <c r="E59" s="2">
        <v>29</v>
      </c>
      <c r="F59" s="2" t="s">
        <v>565</v>
      </c>
      <c r="G59" s="5">
        <v>102698664</v>
      </c>
      <c r="H59" s="5">
        <v>115647929</v>
      </c>
      <c r="I59" s="5" t="s">
        <v>407</v>
      </c>
      <c r="J59" s="5">
        <v>89401624</v>
      </c>
      <c r="K59" s="5">
        <v>90011722</v>
      </c>
      <c r="L59" s="5" t="s">
        <v>408</v>
      </c>
      <c r="M59" s="5">
        <v>-24015057</v>
      </c>
      <c r="N59" s="5">
        <v>-13090111</v>
      </c>
      <c r="O59" s="5" t="s">
        <v>409</v>
      </c>
      <c r="P59" t="s">
        <v>40</v>
      </c>
      <c r="Q59" s="13" t="s">
        <v>410</v>
      </c>
      <c r="R59" s="13" t="s">
        <v>411</v>
      </c>
    </row>
    <row r="60" spans="1:18" ht="73.5" hidden="1" x14ac:dyDescent="0.15">
      <c r="A60">
        <v>59</v>
      </c>
      <c r="B60" s="12" t="s">
        <v>412</v>
      </c>
      <c r="C60" s="2" t="s">
        <v>413</v>
      </c>
      <c r="D60" s="2" t="s">
        <v>414</v>
      </c>
      <c r="E60" s="2">
        <v>54</v>
      </c>
      <c r="F60" s="2" t="s">
        <v>18</v>
      </c>
      <c r="G60" s="5">
        <v>273734989</v>
      </c>
      <c r="H60" s="5">
        <v>271092905</v>
      </c>
      <c r="I60" s="9" t="s">
        <v>415</v>
      </c>
      <c r="J60" s="5">
        <v>144089048</v>
      </c>
      <c r="K60" s="5">
        <v>134051745</v>
      </c>
      <c r="L60" s="5" t="s">
        <v>416</v>
      </c>
      <c r="M60" s="5">
        <v>61186577</v>
      </c>
      <c r="N60" s="5">
        <v>70705928</v>
      </c>
      <c r="O60" s="9" t="s">
        <v>417</v>
      </c>
      <c r="P60" t="s">
        <v>40</v>
      </c>
      <c r="Q60" s="13" t="s">
        <v>418</v>
      </c>
      <c r="R60" s="13" t="s">
        <v>419</v>
      </c>
    </row>
    <row r="61" spans="1:18" ht="84" hidden="1" x14ac:dyDescent="0.15">
      <c r="A61">
        <v>60</v>
      </c>
      <c r="B61" s="12" t="s">
        <v>420</v>
      </c>
      <c r="C61" s="2" t="s">
        <v>58</v>
      </c>
      <c r="D61" s="2" t="s">
        <v>414</v>
      </c>
      <c r="E61" s="2">
        <v>50</v>
      </c>
      <c r="F61" s="2" t="s">
        <v>421</v>
      </c>
      <c r="G61" s="5">
        <v>221859197</v>
      </c>
      <c r="H61" s="5">
        <v>220782371</v>
      </c>
      <c r="I61" s="9" t="s">
        <v>422</v>
      </c>
      <c r="J61" s="5">
        <v>184914099</v>
      </c>
      <c r="K61" s="5">
        <v>189699017</v>
      </c>
      <c r="L61" s="5" t="s">
        <v>423</v>
      </c>
      <c r="M61" s="5">
        <v>-117712161</v>
      </c>
      <c r="N61" s="5">
        <v>-59193523</v>
      </c>
      <c r="O61" s="11" t="s">
        <v>424</v>
      </c>
      <c r="P61" t="s">
        <v>40</v>
      </c>
      <c r="Q61" s="13" t="s">
        <v>418</v>
      </c>
      <c r="R61" s="13" t="s">
        <v>425</v>
      </c>
    </row>
    <row r="62" spans="1:18" ht="63" hidden="1" x14ac:dyDescent="0.15">
      <c r="A62">
        <v>61</v>
      </c>
      <c r="B62" s="2" t="s">
        <v>426</v>
      </c>
      <c r="C62" s="2" t="s">
        <v>53</v>
      </c>
      <c r="D62" s="2" t="s">
        <v>427</v>
      </c>
      <c r="E62" s="2">
        <v>70</v>
      </c>
      <c r="F62" s="2" t="s">
        <v>421</v>
      </c>
      <c r="G62" s="5">
        <v>298641792</v>
      </c>
      <c r="H62" s="5">
        <v>298219968</v>
      </c>
      <c r="I62" s="5" t="s">
        <v>428</v>
      </c>
      <c r="J62" s="5">
        <v>212818147</v>
      </c>
      <c r="K62" s="5">
        <v>214502612</v>
      </c>
      <c r="L62" s="9" t="s">
        <v>429</v>
      </c>
      <c r="M62" s="5">
        <v>141703147</v>
      </c>
      <c r="N62" s="5">
        <v>18195606</v>
      </c>
      <c r="O62" s="9" t="s">
        <v>430</v>
      </c>
      <c r="P62" t="s">
        <v>40</v>
      </c>
      <c r="Q62" s="13" t="s">
        <v>431</v>
      </c>
      <c r="R62" s="13" t="s">
        <v>432</v>
      </c>
    </row>
    <row r="63" spans="1:18" ht="21" hidden="1" x14ac:dyDescent="0.15">
      <c r="A63">
        <v>62</v>
      </c>
      <c r="B63" s="2" t="s">
        <v>433</v>
      </c>
      <c r="C63" s="2" t="s">
        <v>434</v>
      </c>
      <c r="D63" s="2" t="s">
        <v>427</v>
      </c>
      <c r="E63" s="2">
        <v>70</v>
      </c>
      <c r="F63" s="2" t="s">
        <v>18</v>
      </c>
      <c r="G63" s="5">
        <v>330567078</v>
      </c>
      <c r="H63" s="5">
        <v>359969380</v>
      </c>
      <c r="I63" s="5" t="s">
        <v>435</v>
      </c>
      <c r="J63" s="5">
        <v>221241505</v>
      </c>
      <c r="K63" s="5">
        <v>222240034</v>
      </c>
      <c r="L63" s="5" t="s">
        <v>436</v>
      </c>
      <c r="M63" s="5">
        <v>8295130</v>
      </c>
      <c r="N63" s="5">
        <v>32537948</v>
      </c>
      <c r="O63" s="5" t="s">
        <v>435</v>
      </c>
      <c r="P63" t="s">
        <v>40</v>
      </c>
      <c r="Q63" s="13" t="s">
        <v>437</v>
      </c>
      <c r="R63" s="13" t="s">
        <v>438</v>
      </c>
    </row>
    <row r="64" spans="1:18" ht="40.5" hidden="1" x14ac:dyDescent="0.15">
      <c r="A64">
        <v>63</v>
      </c>
      <c r="B64" s="12" t="s">
        <v>439</v>
      </c>
      <c r="C64" s="2" t="s">
        <v>440</v>
      </c>
      <c r="D64" s="2" t="s">
        <v>15</v>
      </c>
      <c r="E64" s="14" t="s">
        <v>441</v>
      </c>
      <c r="F64" s="2" t="s">
        <v>442</v>
      </c>
      <c r="G64" s="5">
        <v>519935009</v>
      </c>
      <c r="H64" s="5">
        <v>517762090</v>
      </c>
      <c r="I64" s="6" t="s">
        <v>443</v>
      </c>
      <c r="J64" s="5">
        <v>367082730</v>
      </c>
      <c r="K64" s="5">
        <v>383391739</v>
      </c>
      <c r="L64" s="9" t="s">
        <v>444</v>
      </c>
      <c r="M64" s="5">
        <v>10365792</v>
      </c>
      <c r="N64" s="5">
        <v>2273163</v>
      </c>
      <c r="O64" s="5" t="s">
        <v>445</v>
      </c>
      <c r="P64" t="s">
        <v>93</v>
      </c>
      <c r="Q64" s="13" t="s">
        <v>446</v>
      </c>
      <c r="R64" s="10" t="s">
        <v>447</v>
      </c>
    </row>
    <row r="65" spans="1:18" hidden="1" x14ac:dyDescent="0.15">
      <c r="A65">
        <v>64</v>
      </c>
      <c r="B65" s="2" t="s">
        <v>448</v>
      </c>
      <c r="C65" s="2" t="s">
        <v>449</v>
      </c>
      <c r="D65" s="2" t="s">
        <v>15</v>
      </c>
      <c r="E65" s="2">
        <v>50</v>
      </c>
      <c r="F65" s="2" t="s">
        <v>450</v>
      </c>
      <c r="G65" s="5">
        <v>158195164</v>
      </c>
      <c r="H65" s="5">
        <v>155170183</v>
      </c>
      <c r="I65" s="5" t="s">
        <v>451</v>
      </c>
      <c r="J65" s="5">
        <v>162348402</v>
      </c>
      <c r="K65" s="5">
        <v>154706932</v>
      </c>
      <c r="L65" s="5" t="s">
        <v>452</v>
      </c>
      <c r="M65" s="5">
        <v>29342891</v>
      </c>
      <c r="N65" s="5">
        <v>20418886</v>
      </c>
      <c r="O65" s="5" t="s">
        <v>453</v>
      </c>
      <c r="P65" t="s">
        <v>40</v>
      </c>
      <c r="Q65" s="13" t="s">
        <v>454</v>
      </c>
    </row>
    <row r="66" spans="1:18" hidden="1" x14ac:dyDescent="0.15">
      <c r="A66">
        <v>65</v>
      </c>
      <c r="B66" s="2" t="s">
        <v>455</v>
      </c>
      <c r="C66" s="2" t="s">
        <v>449</v>
      </c>
      <c r="D66" s="2" t="s">
        <v>15</v>
      </c>
      <c r="E66" s="2">
        <v>70</v>
      </c>
      <c r="F66" s="2" t="s">
        <v>456</v>
      </c>
      <c r="G66" s="5">
        <v>301904678</v>
      </c>
      <c r="H66" s="5">
        <v>299170386</v>
      </c>
      <c r="I66" s="5" t="s">
        <v>457</v>
      </c>
      <c r="J66" s="5">
        <v>178635461</v>
      </c>
      <c r="K66" s="5">
        <v>181946463</v>
      </c>
      <c r="L66" s="5" t="s">
        <v>458</v>
      </c>
      <c r="M66" s="5">
        <v>21135183</v>
      </c>
      <c r="N66" s="5">
        <v>26955964</v>
      </c>
      <c r="O66" s="5" t="s">
        <v>459</v>
      </c>
      <c r="P66" t="s">
        <v>40</v>
      </c>
      <c r="Q66" s="13" t="s">
        <v>460</v>
      </c>
    </row>
    <row r="67" spans="1:18" hidden="1" x14ac:dyDescent="0.15">
      <c r="A67">
        <v>66</v>
      </c>
      <c r="B67" s="2" t="s">
        <v>461</v>
      </c>
      <c r="C67" s="2" t="s">
        <v>449</v>
      </c>
      <c r="D67" s="2" t="s">
        <v>15</v>
      </c>
      <c r="E67" s="2">
        <v>16</v>
      </c>
      <c r="F67" s="2" t="s">
        <v>20</v>
      </c>
      <c r="G67" s="5">
        <v>85190335</v>
      </c>
      <c r="H67" s="5">
        <v>82560179</v>
      </c>
      <c r="I67" s="5" t="s">
        <v>457</v>
      </c>
      <c r="J67" s="5">
        <v>62502746</v>
      </c>
      <c r="K67" s="5">
        <v>65461109</v>
      </c>
      <c r="L67" s="5" t="s">
        <v>458</v>
      </c>
      <c r="M67" s="5">
        <v>-1645265</v>
      </c>
      <c r="N67" s="5">
        <v>-3822021</v>
      </c>
      <c r="O67" s="5" t="s">
        <v>462</v>
      </c>
      <c r="P67" t="s">
        <v>40</v>
      </c>
      <c r="Q67" s="13" t="s">
        <v>463</v>
      </c>
    </row>
    <row r="68" spans="1:18" hidden="1" x14ac:dyDescent="0.15">
      <c r="A68">
        <v>67</v>
      </c>
      <c r="B68" s="2" t="s">
        <v>464</v>
      </c>
      <c r="C68" s="2" t="s">
        <v>465</v>
      </c>
      <c r="D68" s="2" t="s">
        <v>466</v>
      </c>
      <c r="E68" s="2">
        <v>80</v>
      </c>
      <c r="F68" s="2" t="s">
        <v>18</v>
      </c>
      <c r="G68" s="5">
        <v>391225167</v>
      </c>
      <c r="H68" s="5">
        <v>394352099</v>
      </c>
      <c r="J68" s="5">
        <v>251183244</v>
      </c>
      <c r="K68" s="5">
        <v>257698691</v>
      </c>
      <c r="L68" s="5" t="s">
        <v>467</v>
      </c>
      <c r="M68" s="5">
        <v>-4674073</v>
      </c>
      <c r="N68" s="5">
        <v>-9408659</v>
      </c>
      <c r="O68" s="5" t="s">
        <v>468</v>
      </c>
      <c r="P68" t="s">
        <v>469</v>
      </c>
      <c r="Q68" s="13" t="s">
        <v>470</v>
      </c>
    </row>
    <row r="69" spans="1:18" hidden="1" x14ac:dyDescent="0.15">
      <c r="A69">
        <v>68</v>
      </c>
      <c r="B69" s="2" t="s">
        <v>471</v>
      </c>
      <c r="C69" s="2" t="s">
        <v>135</v>
      </c>
      <c r="D69" s="2" t="s">
        <v>472</v>
      </c>
      <c r="E69" s="2">
        <v>69</v>
      </c>
      <c r="F69" s="2" t="s">
        <v>20</v>
      </c>
      <c r="G69" s="5">
        <v>342441047</v>
      </c>
      <c r="H69" s="5">
        <v>353286908</v>
      </c>
      <c r="I69" s="5" t="s">
        <v>473</v>
      </c>
      <c r="J69" s="5">
        <v>210514297</v>
      </c>
      <c r="K69" s="5">
        <v>214546441</v>
      </c>
      <c r="L69" s="5" t="s">
        <v>474</v>
      </c>
      <c r="M69" s="5">
        <v>10588519</v>
      </c>
      <c r="N69" s="5">
        <v>15144050</v>
      </c>
      <c r="O69" s="5" t="s">
        <v>475</v>
      </c>
      <c r="P69" t="s">
        <v>93</v>
      </c>
      <c r="Q69" s="10" t="s">
        <v>476</v>
      </c>
    </row>
    <row r="70" spans="1:18" hidden="1" x14ac:dyDescent="0.15">
      <c r="A70">
        <v>69</v>
      </c>
      <c r="B70" s="2" t="s">
        <v>477</v>
      </c>
      <c r="C70" s="2" t="s">
        <v>135</v>
      </c>
      <c r="D70" s="2" t="s">
        <v>472</v>
      </c>
      <c r="E70" s="2">
        <v>100</v>
      </c>
      <c r="F70" s="2" t="s">
        <v>456</v>
      </c>
      <c r="G70" s="5">
        <v>425408338</v>
      </c>
      <c r="H70" s="5">
        <v>429377308</v>
      </c>
      <c r="I70" s="6" t="s">
        <v>478</v>
      </c>
      <c r="J70" s="5">
        <v>251891992</v>
      </c>
      <c r="K70" s="5">
        <v>273254255</v>
      </c>
      <c r="L70" s="6" t="s">
        <v>479</v>
      </c>
      <c r="M70" s="5">
        <v>24876403</v>
      </c>
      <c r="N70" s="5">
        <v>-4314948</v>
      </c>
      <c r="O70" s="5" t="s">
        <v>480</v>
      </c>
      <c r="P70" t="s">
        <v>93</v>
      </c>
      <c r="Q70" s="10" t="s">
        <v>481</v>
      </c>
    </row>
    <row r="71" spans="1:18" hidden="1" x14ac:dyDescent="0.15">
      <c r="A71">
        <v>70</v>
      </c>
      <c r="B71" s="14" t="s">
        <v>482</v>
      </c>
      <c r="C71" s="2" t="s">
        <v>483</v>
      </c>
      <c r="D71" s="2" t="s">
        <v>484</v>
      </c>
      <c r="E71" s="2">
        <v>50</v>
      </c>
      <c r="F71" s="2" t="s">
        <v>456</v>
      </c>
      <c r="G71" s="5">
        <v>244474544</v>
      </c>
      <c r="H71" s="5">
        <v>239358569</v>
      </c>
      <c r="I71" s="5" t="s">
        <v>485</v>
      </c>
      <c r="J71" s="5">
        <v>165817361</v>
      </c>
      <c r="K71" s="5">
        <v>168843195</v>
      </c>
      <c r="L71" s="6" t="s">
        <v>486</v>
      </c>
      <c r="M71" s="5">
        <v>16848234</v>
      </c>
      <c r="N71" s="5">
        <v>9788281</v>
      </c>
      <c r="O71" s="5" t="s">
        <v>487</v>
      </c>
      <c r="P71" t="s">
        <v>40</v>
      </c>
      <c r="Q71" s="10" t="s">
        <v>488</v>
      </c>
      <c r="R71" s="10" t="s">
        <v>489</v>
      </c>
    </row>
    <row r="72" spans="1:18" ht="31.5" hidden="1" x14ac:dyDescent="0.15">
      <c r="A72">
        <v>71</v>
      </c>
      <c r="B72" s="8" t="s">
        <v>490</v>
      </c>
      <c r="C72" s="2" t="s">
        <v>483</v>
      </c>
      <c r="D72" s="2" t="s">
        <v>484</v>
      </c>
      <c r="E72" s="2">
        <v>60</v>
      </c>
      <c r="F72" s="2" t="s">
        <v>20</v>
      </c>
      <c r="G72" s="5">
        <v>320498594</v>
      </c>
      <c r="H72" s="5">
        <v>326788116</v>
      </c>
      <c r="I72" s="5" t="s">
        <v>491</v>
      </c>
      <c r="J72" s="5">
        <v>223779232</v>
      </c>
      <c r="K72" s="5">
        <v>224979995</v>
      </c>
      <c r="L72" s="5" t="s">
        <v>492</v>
      </c>
      <c r="M72" s="5">
        <v>24325484</v>
      </c>
      <c r="N72" s="5">
        <v>32162973</v>
      </c>
      <c r="O72" s="5" t="s">
        <v>493</v>
      </c>
      <c r="P72" t="s">
        <v>40</v>
      </c>
      <c r="Q72" s="10" t="s">
        <v>494</v>
      </c>
      <c r="R72" s="13" t="s">
        <v>495</v>
      </c>
    </row>
    <row r="73" spans="1:18" hidden="1" x14ac:dyDescent="0.15">
      <c r="A73">
        <v>72</v>
      </c>
      <c r="B73" s="2" t="s">
        <v>496</v>
      </c>
      <c r="C73" s="2" t="s">
        <v>53</v>
      </c>
      <c r="D73" s="2" t="s">
        <v>136</v>
      </c>
      <c r="E73" s="2">
        <v>60</v>
      </c>
      <c r="F73" s="2" t="s">
        <v>497</v>
      </c>
      <c r="G73" s="5">
        <v>271763843</v>
      </c>
      <c r="H73" s="5">
        <v>277313837</v>
      </c>
      <c r="I73" s="5" t="s">
        <v>498</v>
      </c>
      <c r="J73" s="5">
        <v>198521358</v>
      </c>
      <c r="K73" s="5">
        <v>191293488</v>
      </c>
      <c r="L73" s="5" t="s">
        <v>499</v>
      </c>
      <c r="M73" s="5">
        <v>-1708677</v>
      </c>
      <c r="N73" s="5">
        <v>8474104</v>
      </c>
      <c r="O73" s="5" t="s">
        <v>500</v>
      </c>
      <c r="P73" t="s">
        <v>93</v>
      </c>
      <c r="Q73" s="10" t="s">
        <v>501</v>
      </c>
      <c r="R73" s="10" t="s">
        <v>502</v>
      </c>
    </row>
    <row r="74" spans="1:18" hidden="1" x14ac:dyDescent="0.15">
      <c r="A74">
        <v>73</v>
      </c>
      <c r="B74" s="2" t="s">
        <v>503</v>
      </c>
      <c r="C74" s="2" t="s">
        <v>120</v>
      </c>
      <c r="D74" s="2" t="s">
        <v>504</v>
      </c>
      <c r="E74" s="2">
        <v>80</v>
      </c>
      <c r="F74" s="2" t="s">
        <v>18</v>
      </c>
      <c r="G74" s="5">
        <v>365805974</v>
      </c>
      <c r="H74" s="5">
        <v>374113311</v>
      </c>
      <c r="I74" s="5" t="s">
        <v>505</v>
      </c>
      <c r="J74" s="5">
        <v>203210972</v>
      </c>
      <c r="K74" s="5">
        <v>204251231</v>
      </c>
      <c r="L74" s="5" t="s">
        <v>506</v>
      </c>
      <c r="M74" s="5">
        <v>5182865</v>
      </c>
      <c r="N74" s="5">
        <v>2309158</v>
      </c>
      <c r="O74" s="5" t="s">
        <v>507</v>
      </c>
      <c r="P74" t="s">
        <v>40</v>
      </c>
      <c r="Q74" s="10" t="s">
        <v>508</v>
      </c>
    </row>
    <row r="75" spans="1:18" hidden="1" x14ac:dyDescent="0.15">
      <c r="A75">
        <v>74</v>
      </c>
      <c r="B75" s="14" t="s">
        <v>511</v>
      </c>
      <c r="C75" s="2" t="s">
        <v>301</v>
      </c>
      <c r="D75" s="2" t="s">
        <v>15</v>
      </c>
      <c r="E75" s="2">
        <v>60</v>
      </c>
      <c r="F75" s="2" t="s">
        <v>497</v>
      </c>
      <c r="G75" s="5">
        <v>218581129</v>
      </c>
      <c r="H75" s="5">
        <v>212621728</v>
      </c>
      <c r="J75" s="5">
        <v>128880676</v>
      </c>
      <c r="K75" s="5">
        <v>115998598</v>
      </c>
      <c r="M75" s="5">
        <v>-23789634</v>
      </c>
      <c r="N75" s="5">
        <v>-22801044</v>
      </c>
      <c r="P75" t="s">
        <v>509</v>
      </c>
      <c r="Q75" s="10" t="s">
        <v>510</v>
      </c>
    </row>
    <row r="76" spans="1:18" hidden="1" x14ac:dyDescent="0.15">
      <c r="A76">
        <v>75</v>
      </c>
      <c r="B76" s="14" t="s">
        <v>512</v>
      </c>
      <c r="C76" s="2" t="s">
        <v>301</v>
      </c>
      <c r="D76" s="2" t="s">
        <v>15</v>
      </c>
      <c r="E76" s="2">
        <v>30</v>
      </c>
      <c r="F76" s="2" t="s">
        <v>18</v>
      </c>
      <c r="G76" s="5">
        <v>143500639</v>
      </c>
      <c r="H76" s="5">
        <v>143208963</v>
      </c>
      <c r="J76" s="5">
        <v>79319365</v>
      </c>
      <c r="K76" s="5">
        <v>78985715</v>
      </c>
      <c r="M76" s="5">
        <v>28898546</v>
      </c>
      <c r="N76" s="5">
        <v>27524800</v>
      </c>
      <c r="P76" t="s">
        <v>509</v>
      </c>
      <c r="Q76" s="15" t="s">
        <v>510</v>
      </c>
    </row>
    <row r="77" spans="1:18" hidden="1" x14ac:dyDescent="0.15">
      <c r="A77">
        <v>76</v>
      </c>
      <c r="B77" s="2" t="s">
        <v>513</v>
      </c>
      <c r="C77" s="2" t="s">
        <v>301</v>
      </c>
      <c r="D77" s="2" t="s">
        <v>15</v>
      </c>
      <c r="E77" s="2">
        <v>10</v>
      </c>
      <c r="F77" s="2" t="s">
        <v>18</v>
      </c>
      <c r="G77" s="5">
        <v>43975956</v>
      </c>
      <c r="H77" s="5">
        <v>45214396</v>
      </c>
      <c r="J77" s="5">
        <v>16427697</v>
      </c>
      <c r="K77" s="5">
        <v>17497775</v>
      </c>
      <c r="M77" s="5">
        <v>13792133</v>
      </c>
      <c r="N77" s="5">
        <v>13700199</v>
      </c>
      <c r="P77" t="s">
        <v>509</v>
      </c>
      <c r="Q77" s="15" t="s">
        <v>510</v>
      </c>
    </row>
    <row r="78" spans="1:18" ht="21" hidden="1" x14ac:dyDescent="0.15">
      <c r="A78">
        <v>77</v>
      </c>
      <c r="B78" s="2" t="s">
        <v>514</v>
      </c>
      <c r="C78" s="2" t="s">
        <v>167</v>
      </c>
      <c r="D78" s="2" t="s">
        <v>515</v>
      </c>
      <c r="E78" s="2">
        <v>50</v>
      </c>
      <c r="F78" s="2" t="s">
        <v>497</v>
      </c>
      <c r="G78" s="5">
        <v>210050620</v>
      </c>
      <c r="H78" s="5">
        <v>226478159</v>
      </c>
      <c r="I78" s="5" t="s">
        <v>516</v>
      </c>
      <c r="J78" s="5">
        <v>146591749</v>
      </c>
      <c r="K78" s="5">
        <v>145978690</v>
      </c>
      <c r="L78" s="5" t="s">
        <v>517</v>
      </c>
      <c r="M78" s="5">
        <v>-14410361</v>
      </c>
      <c r="N78" s="5">
        <v>310169</v>
      </c>
      <c r="O78" s="9" t="s">
        <v>518</v>
      </c>
      <c r="P78" t="s">
        <v>519</v>
      </c>
      <c r="Q78" s="10" t="s">
        <v>520</v>
      </c>
      <c r="R78" s="10" t="s">
        <v>521</v>
      </c>
    </row>
    <row r="79" spans="1:18" hidden="1" x14ac:dyDescent="0.15">
      <c r="A79">
        <v>78</v>
      </c>
      <c r="B79" s="2" t="s">
        <v>522</v>
      </c>
      <c r="C79" s="2" t="s">
        <v>523</v>
      </c>
      <c r="D79" s="2" t="s">
        <v>106</v>
      </c>
      <c r="E79" s="2">
        <v>50</v>
      </c>
      <c r="F79" s="2" t="s">
        <v>497</v>
      </c>
      <c r="G79" s="5">
        <v>198655467</v>
      </c>
      <c r="H79" s="5">
        <v>213295608</v>
      </c>
      <c r="J79" s="5">
        <v>139219185</v>
      </c>
      <c r="K79" s="5">
        <v>137517243</v>
      </c>
      <c r="M79" s="5">
        <v>13915205</v>
      </c>
      <c r="N79" s="5">
        <v>27719780</v>
      </c>
      <c r="P79" t="s">
        <v>509</v>
      </c>
    </row>
    <row r="80" spans="1:18" ht="21" hidden="1" x14ac:dyDescent="0.15">
      <c r="A80">
        <v>79</v>
      </c>
      <c r="B80" s="2" t="s">
        <v>524</v>
      </c>
      <c r="C80" s="2" t="s">
        <v>525</v>
      </c>
      <c r="D80" s="2" t="s">
        <v>106</v>
      </c>
      <c r="E80" s="2">
        <v>50</v>
      </c>
      <c r="F80" s="2" t="s">
        <v>497</v>
      </c>
      <c r="G80" s="5">
        <v>215191297</v>
      </c>
      <c r="H80" s="5">
        <v>225004745</v>
      </c>
      <c r="I80" s="5" t="s">
        <v>526</v>
      </c>
      <c r="J80" s="5">
        <v>140956807</v>
      </c>
      <c r="K80" s="5">
        <v>36221124</v>
      </c>
      <c r="L80" s="6" t="s">
        <v>527</v>
      </c>
      <c r="M80" s="5">
        <v>13231726</v>
      </c>
      <c r="N80" s="5">
        <v>24930974</v>
      </c>
      <c r="O80" s="6" t="s">
        <v>528</v>
      </c>
      <c r="P80" t="s">
        <v>40</v>
      </c>
      <c r="Q80" s="10" t="s">
        <v>529</v>
      </c>
      <c r="R80" s="13" t="s">
        <v>530</v>
      </c>
    </row>
    <row r="81" spans="1:18" hidden="1" x14ac:dyDescent="0.15">
      <c r="A81">
        <v>80</v>
      </c>
      <c r="B81" s="2" t="s">
        <v>531</v>
      </c>
      <c r="C81" s="2" t="s">
        <v>525</v>
      </c>
      <c r="D81" s="2" t="s">
        <v>106</v>
      </c>
      <c r="E81" s="2">
        <v>50</v>
      </c>
      <c r="F81" s="2" t="s">
        <v>18</v>
      </c>
      <c r="G81" s="5">
        <v>255831710</v>
      </c>
      <c r="H81" s="5">
        <v>251602548</v>
      </c>
      <c r="J81" s="5">
        <v>172558294</v>
      </c>
      <c r="K81" s="5">
        <v>1075644652</v>
      </c>
      <c r="L81" s="5" t="s">
        <v>532</v>
      </c>
      <c r="M81" s="5">
        <v>-17852415</v>
      </c>
      <c r="N81" s="5">
        <v>-25553164</v>
      </c>
      <c r="O81" s="5" t="s">
        <v>533</v>
      </c>
      <c r="P81" t="s">
        <v>93</v>
      </c>
      <c r="Q81" s="10" t="s">
        <v>534</v>
      </c>
    </row>
    <row r="82" spans="1:18" ht="63" hidden="1" x14ac:dyDescent="0.15">
      <c r="A82">
        <v>81</v>
      </c>
      <c r="B82" s="2" t="s">
        <v>535</v>
      </c>
      <c r="C82" s="2" t="s">
        <v>536</v>
      </c>
      <c r="D82" s="2" t="s">
        <v>15</v>
      </c>
      <c r="E82" s="2">
        <v>108</v>
      </c>
      <c r="F82" s="2" t="s">
        <v>497</v>
      </c>
      <c r="G82" s="5">
        <v>458313163</v>
      </c>
      <c r="H82" s="5">
        <v>445339401</v>
      </c>
      <c r="I82" s="6" t="s">
        <v>537</v>
      </c>
      <c r="J82" s="5">
        <v>311337303</v>
      </c>
      <c r="K82" s="5">
        <v>306249202</v>
      </c>
      <c r="L82" s="5" t="s">
        <v>538</v>
      </c>
      <c r="M82" s="5">
        <v>-24679581</v>
      </c>
      <c r="N82" s="5">
        <v>-46529618</v>
      </c>
      <c r="O82" s="9" t="s">
        <v>539</v>
      </c>
      <c r="P82" t="s">
        <v>40</v>
      </c>
      <c r="Q82" s="10" t="s">
        <v>540</v>
      </c>
      <c r="R82" s="13" t="s">
        <v>541</v>
      </c>
    </row>
    <row r="83" spans="1:18" hidden="1" x14ac:dyDescent="0.15">
      <c r="A83">
        <v>82</v>
      </c>
      <c r="B83" s="14" t="s">
        <v>542</v>
      </c>
      <c r="C83" s="2" t="s">
        <v>523</v>
      </c>
      <c r="D83" s="2" t="s">
        <v>106</v>
      </c>
      <c r="E83" s="2">
        <v>30</v>
      </c>
      <c r="F83" s="2" t="s">
        <v>18</v>
      </c>
      <c r="G83" s="5">
        <v>135665442</v>
      </c>
      <c r="H83" s="5">
        <v>137446805</v>
      </c>
      <c r="J83" s="5">
        <v>95069283</v>
      </c>
      <c r="K83" s="5">
        <v>94073900</v>
      </c>
      <c r="M83" s="5">
        <v>5046649</v>
      </c>
      <c r="N83" s="5">
        <v>6121367</v>
      </c>
      <c r="P83" t="s">
        <v>509</v>
      </c>
    </row>
    <row r="84" spans="1:18" ht="21" hidden="1" x14ac:dyDescent="0.15">
      <c r="A84">
        <v>83</v>
      </c>
      <c r="B84" s="14" t="s">
        <v>543</v>
      </c>
      <c r="C84" s="2" t="s">
        <v>525</v>
      </c>
      <c r="D84" s="2" t="s">
        <v>106</v>
      </c>
      <c r="E84" s="2">
        <v>30</v>
      </c>
      <c r="F84" s="2" t="s">
        <v>18</v>
      </c>
      <c r="G84" s="5">
        <v>169238339</v>
      </c>
      <c r="H84" s="5">
        <v>168647142</v>
      </c>
      <c r="I84" s="5" t="s">
        <v>544</v>
      </c>
      <c r="J84" s="5">
        <v>112101519</v>
      </c>
      <c r="K84" s="5">
        <v>107382232</v>
      </c>
      <c r="L84" s="5" t="s">
        <v>527</v>
      </c>
      <c r="M84" s="5">
        <v>5782300</v>
      </c>
      <c r="N84" s="5">
        <v>14293235</v>
      </c>
      <c r="P84" t="s">
        <v>40</v>
      </c>
      <c r="Q84" s="10" t="s">
        <v>545</v>
      </c>
      <c r="R84" s="13" t="s">
        <v>530</v>
      </c>
    </row>
    <row r="85" spans="1:18" ht="27" hidden="1" x14ac:dyDescent="0.15">
      <c r="A85">
        <v>84</v>
      </c>
      <c r="B85" s="12" t="s">
        <v>546</v>
      </c>
      <c r="C85" s="2" t="s">
        <v>547</v>
      </c>
      <c r="D85" s="2" t="s">
        <v>15</v>
      </c>
      <c r="E85" s="2">
        <v>40</v>
      </c>
      <c r="F85" s="2" t="s">
        <v>18</v>
      </c>
      <c r="G85" s="5">
        <v>192068658</v>
      </c>
      <c r="H85" s="5">
        <v>198659225</v>
      </c>
      <c r="I85" s="5" t="s">
        <v>548</v>
      </c>
      <c r="J85" s="5">
        <v>82455005</v>
      </c>
      <c r="K85" s="5">
        <v>84616564</v>
      </c>
      <c r="L85" s="5" t="s">
        <v>549</v>
      </c>
      <c r="M85" s="5">
        <v>57219765</v>
      </c>
      <c r="N85" s="5">
        <v>62648079</v>
      </c>
      <c r="O85" s="5" t="s">
        <v>550</v>
      </c>
      <c r="P85" t="s">
        <v>551</v>
      </c>
      <c r="Q85" s="10" t="s">
        <v>552</v>
      </c>
    </row>
    <row r="86" spans="1:18" hidden="1" x14ac:dyDescent="0.15">
      <c r="A86">
        <v>85</v>
      </c>
      <c r="B86" s="2" t="s">
        <v>553</v>
      </c>
      <c r="C86" s="2" t="s">
        <v>523</v>
      </c>
      <c r="D86" s="2" t="s">
        <v>106</v>
      </c>
      <c r="E86" s="2">
        <v>50</v>
      </c>
      <c r="F86" s="2" t="s">
        <v>18</v>
      </c>
      <c r="G86" s="5">
        <v>219605541</v>
      </c>
      <c r="H86" s="5">
        <v>220988811</v>
      </c>
      <c r="I86" s="5" t="s">
        <v>554</v>
      </c>
      <c r="J86" s="5">
        <v>126242030</v>
      </c>
      <c r="K86" s="5">
        <v>138996408</v>
      </c>
      <c r="L86" s="5" t="s">
        <v>555</v>
      </c>
      <c r="M86" s="5">
        <v>-4196862</v>
      </c>
      <c r="N86" s="5">
        <v>-2097277</v>
      </c>
      <c r="O86" s="6" t="s">
        <v>556</v>
      </c>
      <c r="P86" t="s">
        <v>557</v>
      </c>
      <c r="Q86" s="10" t="s">
        <v>558</v>
      </c>
      <c r="R86" s="10" t="s">
        <v>559</v>
      </c>
    </row>
    <row r="87" spans="1:18" x14ac:dyDescent="0.15">
      <c r="B87" s="2"/>
      <c r="C87" s="2"/>
      <c r="D87" s="2"/>
      <c r="E87" s="2"/>
      <c r="F87" s="2"/>
      <c r="J87" s="5"/>
      <c r="M87" s="5"/>
      <c r="N87" s="5"/>
    </row>
    <row r="88" spans="1:18" s="17" customFormat="1" ht="15.75" x14ac:dyDescent="0.15">
      <c r="B88" s="38"/>
      <c r="C88" s="38"/>
      <c r="D88" s="38"/>
      <c r="E88" s="38"/>
      <c r="F88" s="38"/>
      <c r="G88" s="39" t="s">
        <v>106</v>
      </c>
      <c r="H88" s="26">
        <v>4724667396</v>
      </c>
      <c r="I88" s="40"/>
      <c r="J88" s="39" t="s">
        <v>106</v>
      </c>
      <c r="K88" s="26">
        <v>3907839348</v>
      </c>
      <c r="L88" s="40"/>
      <c r="M88" s="39" t="s">
        <v>106</v>
      </c>
      <c r="N88" s="26">
        <v>119092473</v>
      </c>
      <c r="O88" s="40"/>
    </row>
    <row r="89" spans="1:18" s="17" customFormat="1" ht="15.75" x14ac:dyDescent="0.15">
      <c r="B89" s="38"/>
      <c r="C89" s="38"/>
      <c r="D89" s="38"/>
      <c r="E89" s="38"/>
      <c r="F89" s="38"/>
      <c r="G89" s="41" t="s">
        <v>626</v>
      </c>
      <c r="H89" s="26">
        <v>2710373070</v>
      </c>
      <c r="I89" s="40"/>
      <c r="J89" s="41" t="s">
        <v>626</v>
      </c>
      <c r="K89" s="26">
        <v>1782396467</v>
      </c>
      <c r="L89" s="40"/>
      <c r="M89" s="41" t="s">
        <v>626</v>
      </c>
      <c r="N89" s="26">
        <v>119274699</v>
      </c>
      <c r="O89" s="40"/>
    </row>
    <row r="90" spans="1:18" s="17" customFormat="1" ht="15.75" x14ac:dyDescent="0.15">
      <c r="B90" s="38"/>
      <c r="C90" s="38"/>
      <c r="D90" s="38"/>
      <c r="E90" s="38"/>
      <c r="F90" s="38"/>
      <c r="G90" s="41" t="s">
        <v>627</v>
      </c>
      <c r="H90" s="26">
        <v>5748212130</v>
      </c>
      <c r="I90" s="40"/>
      <c r="J90" s="41" t="s">
        <v>627</v>
      </c>
      <c r="K90" s="26">
        <v>3736535907</v>
      </c>
      <c r="L90" s="40"/>
      <c r="M90" s="41" t="s">
        <v>627</v>
      </c>
      <c r="N90" s="26">
        <v>193921865</v>
      </c>
      <c r="O90" s="40"/>
    </row>
    <row r="91" spans="1:18" s="17" customFormat="1" ht="14.25" customHeight="1" x14ac:dyDescent="0.15">
      <c r="B91" s="38"/>
      <c r="C91" s="38"/>
      <c r="D91" s="38"/>
      <c r="E91" s="38"/>
      <c r="F91" s="38"/>
      <c r="G91" s="41" t="s">
        <v>628</v>
      </c>
      <c r="H91" s="26">
        <v>4538190613</v>
      </c>
      <c r="I91" s="40"/>
      <c r="J91" s="41" t="s">
        <v>628</v>
      </c>
      <c r="K91" s="26">
        <v>2995779885</v>
      </c>
      <c r="L91" s="40"/>
      <c r="M91" s="41" t="s">
        <v>628</v>
      </c>
      <c r="N91" s="26">
        <v>9624902</v>
      </c>
      <c r="O91" s="40"/>
    </row>
    <row r="92" spans="1:18" s="17" customFormat="1" ht="15.75" x14ac:dyDescent="0.15">
      <c r="B92" s="38"/>
      <c r="C92" s="38"/>
      <c r="D92" s="38"/>
      <c r="E92" s="38"/>
      <c r="F92" s="38"/>
      <c r="G92" s="41" t="s">
        <v>629</v>
      </c>
      <c r="H92" s="26">
        <v>2473444747</v>
      </c>
      <c r="I92" s="40"/>
      <c r="J92" s="41" t="s">
        <v>629</v>
      </c>
      <c r="K92" s="26">
        <v>1629262288</v>
      </c>
      <c r="L92" s="40"/>
      <c r="M92" s="41" t="s">
        <v>629</v>
      </c>
      <c r="N92" s="26">
        <v>4509229</v>
      </c>
      <c r="O92" s="40"/>
    </row>
    <row r="93" spans="1:18" s="17" customFormat="1" ht="15.75" x14ac:dyDescent="0.15">
      <c r="B93" s="38"/>
      <c r="C93" s="38"/>
      <c r="D93" s="38"/>
      <c r="E93" s="38"/>
      <c r="F93" s="38"/>
      <c r="G93" s="41" t="s">
        <v>630</v>
      </c>
      <c r="H93" s="26">
        <v>5566713728</v>
      </c>
      <c r="I93" s="40"/>
      <c r="J93" s="41" t="s">
        <v>630</v>
      </c>
      <c r="K93" s="26">
        <v>5675077529</v>
      </c>
      <c r="L93" s="40"/>
      <c r="M93" s="41" t="s">
        <v>630</v>
      </c>
      <c r="N93" s="26">
        <v>249665564</v>
      </c>
      <c r="O93" s="40"/>
    </row>
    <row r="94" spans="1:18" s="17" customFormat="1" ht="15.75" x14ac:dyDescent="0.15">
      <c r="B94" s="38"/>
      <c r="C94" s="38"/>
      <c r="D94" s="38"/>
      <c r="E94" s="38"/>
      <c r="F94" s="38"/>
      <c r="G94" s="41" t="s">
        <v>632</v>
      </c>
      <c r="H94" s="26">
        <f>SUM(H88:H93)</f>
        <v>25761601684</v>
      </c>
      <c r="I94" s="40"/>
      <c r="J94" s="41" t="s">
        <v>632</v>
      </c>
      <c r="K94" s="26">
        <f>SUM(K88:K93)</f>
        <v>19726891424</v>
      </c>
      <c r="L94" s="40"/>
      <c r="M94" s="41" t="s">
        <v>632</v>
      </c>
      <c r="N94" s="26">
        <f>SUM(N88:N93)</f>
        <v>696088732</v>
      </c>
      <c r="O94" s="40"/>
    </row>
    <row r="95" spans="1:18" s="17" customFormat="1" ht="15.75" x14ac:dyDescent="0.15">
      <c r="B95" s="38"/>
      <c r="C95" s="38"/>
      <c r="D95" s="38"/>
      <c r="E95" s="38"/>
      <c r="F95" s="38"/>
      <c r="G95" s="40"/>
      <c r="H95" s="40"/>
      <c r="I95" s="40"/>
      <c r="J95" s="40"/>
      <c r="K95" s="40"/>
      <c r="L95" s="40"/>
      <c r="M95" s="40"/>
      <c r="N95" s="40"/>
      <c r="O95" s="40"/>
    </row>
    <row r="96" spans="1:18" s="17" customFormat="1" ht="15.75" x14ac:dyDescent="0.15">
      <c r="B96" s="38"/>
      <c r="C96" s="38"/>
      <c r="D96" s="38"/>
      <c r="E96" s="38"/>
      <c r="F96" s="38"/>
      <c r="G96" s="41" t="s">
        <v>631</v>
      </c>
      <c r="H96" s="26">
        <f>SUM(H2:H86)</f>
        <v>25761601684</v>
      </c>
      <c r="I96" s="40"/>
      <c r="J96" s="41" t="s">
        <v>631</v>
      </c>
      <c r="K96" s="26">
        <v>19726891424</v>
      </c>
      <c r="L96" s="40"/>
      <c r="M96" s="41" t="s">
        <v>631</v>
      </c>
      <c r="N96" s="26">
        <v>696088732</v>
      </c>
      <c r="O96" s="40"/>
    </row>
    <row r="97" spans="2:15" s="17" customFormat="1" ht="15.75" x14ac:dyDescent="0.15">
      <c r="B97" s="38"/>
      <c r="C97" s="38"/>
      <c r="D97" s="38"/>
      <c r="E97" s="38"/>
      <c r="F97" s="38"/>
      <c r="G97" s="40"/>
      <c r="H97" s="40"/>
      <c r="I97" s="40"/>
      <c r="J97" s="40"/>
      <c r="L97" s="40"/>
      <c r="M97" s="40"/>
      <c r="O97" s="40"/>
    </row>
    <row r="98" spans="2:15" s="17" customFormat="1" ht="15.75" x14ac:dyDescent="0.15">
      <c r="B98" s="38"/>
      <c r="C98" s="38"/>
      <c r="D98" s="38"/>
      <c r="E98" s="38"/>
      <c r="F98" s="38"/>
      <c r="G98" s="42" t="s">
        <v>17</v>
      </c>
      <c r="H98" s="26">
        <v>11946788055</v>
      </c>
      <c r="I98" s="40"/>
      <c r="J98" s="42" t="s">
        <v>17</v>
      </c>
      <c r="K98" s="26">
        <v>9862358610</v>
      </c>
      <c r="L98" s="40"/>
      <c r="M98" s="42" t="s">
        <v>17</v>
      </c>
      <c r="N98" s="26">
        <v>197184265</v>
      </c>
      <c r="O98" s="40"/>
    </row>
    <row r="99" spans="2:15" s="17" customFormat="1" ht="15.75" x14ac:dyDescent="0.15">
      <c r="B99" s="38"/>
      <c r="C99" s="38"/>
      <c r="D99" s="38"/>
      <c r="E99" s="38"/>
      <c r="F99" s="38"/>
      <c r="G99" s="42" t="s">
        <v>18</v>
      </c>
      <c r="H99" s="26">
        <v>10044269938</v>
      </c>
      <c r="I99" s="40"/>
      <c r="J99" s="42" t="s">
        <v>18</v>
      </c>
      <c r="K99" s="26">
        <v>7295754452</v>
      </c>
      <c r="L99" s="40"/>
      <c r="M99" s="42" t="s">
        <v>18</v>
      </c>
      <c r="N99" s="26">
        <v>515400655</v>
      </c>
      <c r="O99" s="40"/>
    </row>
    <row r="100" spans="2:15" s="17" customFormat="1" ht="15.75" x14ac:dyDescent="0.15">
      <c r="B100" s="38"/>
      <c r="C100" s="38"/>
      <c r="D100" s="38"/>
      <c r="E100" s="38"/>
      <c r="F100" s="38"/>
      <c r="G100" s="42" t="s">
        <v>19</v>
      </c>
      <c r="H100" s="26">
        <v>418549383</v>
      </c>
      <c r="I100" s="40"/>
      <c r="J100" s="42" t="s">
        <v>19</v>
      </c>
      <c r="K100" s="26">
        <v>291545072</v>
      </c>
      <c r="L100" s="40"/>
      <c r="M100" s="42" t="s">
        <v>19</v>
      </c>
      <c r="N100" s="26">
        <v>-32731422</v>
      </c>
      <c r="O100" s="40"/>
    </row>
    <row r="101" spans="2:15" s="17" customFormat="1" ht="15.75" x14ac:dyDescent="0.15">
      <c r="B101" s="38"/>
      <c r="C101" s="38"/>
      <c r="D101" s="38"/>
      <c r="E101" s="38"/>
      <c r="F101" s="38"/>
      <c r="G101" s="42" t="s">
        <v>20</v>
      </c>
      <c r="H101" s="26">
        <v>1881332785</v>
      </c>
      <c r="I101" s="40"/>
      <c r="J101" s="42" t="s">
        <v>20</v>
      </c>
      <c r="K101" s="26">
        <v>1225905865</v>
      </c>
      <c r="L101" s="40"/>
      <c r="M101" s="42" t="s">
        <v>20</v>
      </c>
      <c r="N101" s="26">
        <v>75476974</v>
      </c>
      <c r="O101" s="40"/>
    </row>
    <row r="102" spans="2:15" s="17" customFormat="1" ht="15.75" x14ac:dyDescent="0.15">
      <c r="B102" s="38"/>
      <c r="C102" s="38"/>
      <c r="D102" s="38"/>
      <c r="E102" s="38"/>
      <c r="F102" s="38"/>
      <c r="G102" s="42" t="s">
        <v>21</v>
      </c>
      <c r="H102" s="26">
        <v>957914193</v>
      </c>
      <c r="I102" s="40"/>
      <c r="J102" s="42" t="s">
        <v>21</v>
      </c>
      <c r="K102" s="26">
        <v>655950221</v>
      </c>
      <c r="L102" s="40"/>
      <c r="M102" s="42" t="s">
        <v>21</v>
      </c>
      <c r="N102" s="26">
        <v>14548426</v>
      </c>
      <c r="O102" s="40"/>
    </row>
    <row r="103" spans="2:15" s="17" customFormat="1" ht="15.75" x14ac:dyDescent="0.15">
      <c r="B103" s="38"/>
      <c r="C103" s="38"/>
      <c r="D103" s="38"/>
      <c r="E103" s="38"/>
      <c r="F103" s="38"/>
      <c r="G103" s="42" t="s">
        <v>23</v>
      </c>
      <c r="H103" s="26">
        <v>512747330</v>
      </c>
      <c r="I103" s="40"/>
      <c r="J103" s="42" t="s">
        <v>23</v>
      </c>
      <c r="K103" s="26">
        <v>395377204</v>
      </c>
      <c r="L103" s="40"/>
      <c r="M103" s="42" t="s">
        <v>23</v>
      </c>
      <c r="N103" s="26">
        <v>-73790166</v>
      </c>
      <c r="O103" s="40"/>
    </row>
    <row r="104" spans="2:15" s="17" customFormat="1" ht="15.75" x14ac:dyDescent="0.15">
      <c r="B104" s="38"/>
      <c r="C104" s="38"/>
      <c r="D104" s="38"/>
      <c r="E104" s="38"/>
      <c r="F104" s="38"/>
      <c r="G104" s="42" t="s">
        <v>22</v>
      </c>
      <c r="H104" s="26">
        <v>0</v>
      </c>
      <c r="I104" s="40"/>
      <c r="J104" s="42" t="s">
        <v>22</v>
      </c>
      <c r="K104" s="26">
        <v>0</v>
      </c>
      <c r="L104" s="40"/>
      <c r="M104" s="42" t="s">
        <v>22</v>
      </c>
      <c r="N104" s="26">
        <v>0</v>
      </c>
      <c r="O104" s="40"/>
    </row>
    <row r="105" spans="2:15" s="17" customFormat="1" ht="15.75" x14ac:dyDescent="0.15">
      <c r="B105" s="38"/>
      <c r="C105" s="38"/>
      <c r="D105" s="38"/>
      <c r="E105" s="38"/>
      <c r="F105" s="38"/>
      <c r="G105" s="41" t="s">
        <v>632</v>
      </c>
      <c r="H105" s="26">
        <f>SUM(H98:H104)</f>
        <v>25761601684</v>
      </c>
      <c r="I105" s="40"/>
      <c r="J105" s="41" t="s">
        <v>632</v>
      </c>
      <c r="K105" s="26">
        <f>SUM(K98:K104)</f>
        <v>19726891424</v>
      </c>
      <c r="L105" s="40"/>
      <c r="M105" s="41" t="s">
        <v>632</v>
      </c>
      <c r="N105" s="26">
        <f>SUM(N98:N104)</f>
        <v>696088732</v>
      </c>
      <c r="O105" s="40"/>
    </row>
    <row r="106" spans="2:15" s="17" customFormat="1" ht="15.75" x14ac:dyDescent="0.15">
      <c r="B106" s="38"/>
      <c r="C106" s="38"/>
      <c r="D106" s="38"/>
      <c r="E106" s="38"/>
      <c r="F106" s="38"/>
      <c r="G106" s="40"/>
      <c r="H106" s="40"/>
      <c r="I106" s="40"/>
      <c r="J106" s="40"/>
      <c r="K106" s="40"/>
      <c r="L106" s="40"/>
      <c r="M106" s="40"/>
      <c r="N106" s="40"/>
      <c r="O106" s="40"/>
    </row>
    <row r="107" spans="2:15" s="17" customFormat="1" ht="15.75" x14ac:dyDescent="0.15">
      <c r="B107" s="38"/>
      <c r="C107" s="38"/>
      <c r="D107" s="38"/>
      <c r="E107" s="38"/>
      <c r="F107" s="38"/>
      <c r="G107" s="41" t="s">
        <v>631</v>
      </c>
      <c r="H107" s="26">
        <f>H96</f>
        <v>25761601684</v>
      </c>
      <c r="I107" s="40"/>
      <c r="J107" s="41" t="s">
        <v>631</v>
      </c>
      <c r="K107" s="26">
        <f>K96</f>
        <v>19726891424</v>
      </c>
      <c r="L107" s="40"/>
      <c r="M107" s="41" t="s">
        <v>631</v>
      </c>
      <c r="N107" s="26">
        <f>N96</f>
        <v>696088732</v>
      </c>
      <c r="O107" s="40"/>
    </row>
    <row r="108" spans="2:15" x14ac:dyDescent="0.15">
      <c r="B108" s="2"/>
      <c r="C108" s="2"/>
      <c r="D108" s="2"/>
      <c r="E108" s="2"/>
      <c r="F108" s="2"/>
    </row>
    <row r="109" spans="2:15" x14ac:dyDescent="0.15">
      <c r="B109" s="2"/>
      <c r="C109" s="2"/>
      <c r="D109" s="2"/>
      <c r="E109" s="2"/>
      <c r="F109" s="2"/>
    </row>
    <row r="110" spans="2:15" x14ac:dyDescent="0.15">
      <c r="B110" s="2"/>
      <c r="C110" s="2"/>
      <c r="D110" s="2"/>
      <c r="E110" s="2"/>
      <c r="F110" s="2"/>
    </row>
    <row r="111" spans="2:15" x14ac:dyDescent="0.15">
      <c r="B111" s="2"/>
      <c r="C111" s="2"/>
      <c r="D111" s="2"/>
      <c r="E111" s="2"/>
      <c r="F111" s="2"/>
    </row>
    <row r="112" spans="2:15" x14ac:dyDescent="0.15">
      <c r="B112" s="2"/>
      <c r="C112" s="2"/>
      <c r="D112" s="2"/>
      <c r="E112" s="2"/>
      <c r="F112" s="2"/>
    </row>
    <row r="113" spans="2:6" x14ac:dyDescent="0.15">
      <c r="B113" s="2"/>
      <c r="C113" s="2"/>
      <c r="D113" s="2"/>
      <c r="E113" s="2"/>
      <c r="F113" s="2"/>
    </row>
    <row r="114" spans="2:6" x14ac:dyDescent="0.15">
      <c r="B114" s="2"/>
      <c r="C114" s="2"/>
      <c r="D114" s="2"/>
      <c r="E114" s="2"/>
      <c r="F114" s="2"/>
    </row>
    <row r="115" spans="2:6" x14ac:dyDescent="0.15">
      <c r="B115" s="2"/>
      <c r="C115" s="2"/>
      <c r="D115" s="2"/>
      <c r="E115" s="2"/>
      <c r="F115" s="2"/>
    </row>
    <row r="116" spans="2:6" x14ac:dyDescent="0.15">
      <c r="B116" s="2"/>
      <c r="C116" s="2"/>
      <c r="D116" s="2"/>
      <c r="E116" s="2"/>
      <c r="F116" s="2"/>
    </row>
    <row r="117" spans="2:6" x14ac:dyDescent="0.15">
      <c r="B117" s="2"/>
      <c r="C117" s="2"/>
      <c r="D117" s="2"/>
      <c r="E117" s="2"/>
      <c r="F117" s="2"/>
    </row>
    <row r="118" spans="2:6" x14ac:dyDescent="0.15">
      <c r="B118" s="2"/>
      <c r="C118" s="2"/>
      <c r="D118" s="2"/>
      <c r="E118" s="2"/>
      <c r="F118" s="2"/>
    </row>
    <row r="119" spans="2:6" x14ac:dyDescent="0.15">
      <c r="B119" s="2"/>
      <c r="C119" s="2"/>
      <c r="D119" s="2"/>
      <c r="E119" s="2"/>
      <c r="F119" s="2"/>
    </row>
    <row r="120" spans="2:6" x14ac:dyDescent="0.15">
      <c r="B120" s="2"/>
      <c r="C120" s="2"/>
      <c r="D120" s="2"/>
      <c r="E120" s="2"/>
      <c r="F120" s="2"/>
    </row>
    <row r="121" spans="2:6" x14ac:dyDescent="0.15">
      <c r="B121" s="2"/>
      <c r="C121" s="2"/>
      <c r="D121" s="2"/>
      <c r="E121" s="2"/>
      <c r="F121" s="2"/>
    </row>
    <row r="122" spans="2:6" x14ac:dyDescent="0.15">
      <c r="B122" s="2"/>
      <c r="C122" s="2"/>
      <c r="D122" s="2"/>
      <c r="E122" s="2"/>
      <c r="F122" s="2"/>
    </row>
    <row r="123" spans="2:6" x14ac:dyDescent="0.15">
      <c r="B123" s="2"/>
      <c r="C123" s="2"/>
      <c r="D123" s="2"/>
      <c r="E123" s="2"/>
      <c r="F123" s="2"/>
    </row>
    <row r="124" spans="2:6" x14ac:dyDescent="0.15">
      <c r="B124" s="2"/>
      <c r="C124" s="2"/>
      <c r="D124" s="2"/>
      <c r="E124" s="2"/>
      <c r="F124" s="2"/>
    </row>
    <row r="125" spans="2:6" x14ac:dyDescent="0.15">
      <c r="B125" s="2"/>
      <c r="C125" s="2"/>
      <c r="D125" s="2"/>
      <c r="E125" s="2"/>
      <c r="F125" s="2"/>
    </row>
    <row r="126" spans="2:6" x14ac:dyDescent="0.15">
      <c r="B126" s="2"/>
      <c r="C126" s="2"/>
      <c r="D126" s="2"/>
      <c r="E126" s="2"/>
      <c r="F126" s="2"/>
    </row>
    <row r="127" spans="2:6" x14ac:dyDescent="0.15">
      <c r="B127" s="2"/>
      <c r="C127" s="2"/>
      <c r="D127" s="2"/>
      <c r="E127" s="2"/>
      <c r="F127" s="2"/>
    </row>
    <row r="128" spans="2:6" x14ac:dyDescent="0.15">
      <c r="B128" s="2"/>
      <c r="C128" s="2"/>
      <c r="D128" s="2"/>
      <c r="E128" s="2"/>
      <c r="F128" s="2"/>
    </row>
    <row r="129" spans="2:6" x14ac:dyDescent="0.15">
      <c r="B129" s="2"/>
      <c r="C129" s="2"/>
      <c r="D129" s="2"/>
      <c r="E129" s="2"/>
      <c r="F129" s="2"/>
    </row>
    <row r="130" spans="2:6" x14ac:dyDescent="0.15">
      <c r="B130" s="2"/>
      <c r="C130" s="2"/>
      <c r="D130" s="2"/>
      <c r="E130" s="2"/>
      <c r="F130" s="2"/>
    </row>
    <row r="131" spans="2:6" x14ac:dyDescent="0.15">
      <c r="B131" s="2"/>
      <c r="C131" s="2"/>
      <c r="D131" s="2"/>
      <c r="E131" s="2"/>
      <c r="F131" s="2"/>
    </row>
    <row r="132" spans="2:6" x14ac:dyDescent="0.15">
      <c r="B132" s="2"/>
      <c r="C132" s="2"/>
      <c r="D132" s="2"/>
      <c r="E132" s="2"/>
      <c r="F132" s="2"/>
    </row>
    <row r="133" spans="2:6" x14ac:dyDescent="0.15">
      <c r="B133" s="2"/>
      <c r="C133" s="2"/>
      <c r="D133" s="2"/>
      <c r="E133" s="2"/>
      <c r="F133" s="2"/>
    </row>
    <row r="134" spans="2:6" x14ac:dyDescent="0.15">
      <c r="B134" s="2"/>
      <c r="C134" s="2"/>
      <c r="D134" s="2"/>
      <c r="E134" s="2"/>
      <c r="F134" s="2"/>
    </row>
    <row r="135" spans="2:6" x14ac:dyDescent="0.15">
      <c r="B135" s="2"/>
      <c r="C135" s="2"/>
      <c r="D135" s="2"/>
      <c r="E135" s="2"/>
      <c r="F135" s="2"/>
    </row>
    <row r="136" spans="2:6" x14ac:dyDescent="0.15">
      <c r="B136" s="2"/>
      <c r="C136" s="2"/>
      <c r="D136" s="2"/>
      <c r="E136" s="2"/>
      <c r="F136" s="2"/>
    </row>
    <row r="137" spans="2:6" x14ac:dyDescent="0.15">
      <c r="B137" s="2"/>
      <c r="C137" s="2"/>
      <c r="D137" s="2"/>
      <c r="E137" s="2"/>
      <c r="F137" s="2"/>
    </row>
    <row r="138" spans="2:6" x14ac:dyDescent="0.15">
      <c r="B138" s="2"/>
      <c r="C138" s="2"/>
      <c r="D138" s="2"/>
      <c r="E138" s="2"/>
      <c r="F138" s="2"/>
    </row>
    <row r="139" spans="2:6" x14ac:dyDescent="0.15">
      <c r="B139" s="2"/>
      <c r="C139" s="2"/>
      <c r="D139" s="2"/>
      <c r="E139" s="2"/>
      <c r="F139" s="2"/>
    </row>
    <row r="140" spans="2:6" x14ac:dyDescent="0.15">
      <c r="B140" s="2"/>
      <c r="C140" s="2"/>
      <c r="D140" s="2"/>
      <c r="E140" s="2"/>
      <c r="F140" s="2"/>
    </row>
    <row r="141" spans="2:6" x14ac:dyDescent="0.15">
      <c r="B141" s="2"/>
      <c r="C141" s="2"/>
      <c r="D141" s="2"/>
      <c r="E141" s="2"/>
      <c r="F141" s="2"/>
    </row>
    <row r="142" spans="2:6" x14ac:dyDescent="0.15">
      <c r="B142" s="2"/>
      <c r="C142" s="2"/>
      <c r="D142" s="2"/>
      <c r="E142" s="2"/>
      <c r="F142" s="2"/>
    </row>
    <row r="143" spans="2:6" x14ac:dyDescent="0.15">
      <c r="B143" s="2"/>
      <c r="C143" s="2"/>
      <c r="D143" s="2"/>
      <c r="E143" s="2"/>
      <c r="F143" s="2"/>
    </row>
    <row r="144" spans="2:6" x14ac:dyDescent="0.15">
      <c r="B144" s="2"/>
      <c r="C144" s="2"/>
      <c r="D144" s="2"/>
      <c r="E144" s="2"/>
      <c r="F144" s="2"/>
    </row>
    <row r="145" spans="2:6" x14ac:dyDescent="0.15">
      <c r="B145" s="2"/>
      <c r="C145" s="2"/>
      <c r="D145" s="2"/>
      <c r="E145" s="2"/>
      <c r="F145" s="2"/>
    </row>
    <row r="146" spans="2:6" x14ac:dyDescent="0.15">
      <c r="B146" s="2"/>
      <c r="C146" s="2"/>
      <c r="D146" s="2"/>
      <c r="E146" s="2"/>
      <c r="F146" s="2"/>
    </row>
    <row r="147" spans="2:6" x14ac:dyDescent="0.15">
      <c r="B147" s="2"/>
      <c r="C147" s="2"/>
      <c r="D147" s="2"/>
      <c r="E147" s="2"/>
      <c r="F147" s="2"/>
    </row>
    <row r="148" spans="2:6" x14ac:dyDescent="0.15">
      <c r="B148" s="2"/>
      <c r="C148" s="2"/>
      <c r="D148" s="2"/>
      <c r="E148" s="2"/>
      <c r="F148" s="2"/>
    </row>
    <row r="149" spans="2:6" x14ac:dyDescent="0.15">
      <c r="B149" s="2"/>
      <c r="C149" s="2"/>
      <c r="D149" s="2"/>
      <c r="E149" s="2"/>
      <c r="F149" s="2"/>
    </row>
    <row r="150" spans="2:6" x14ac:dyDescent="0.15">
      <c r="B150" s="2"/>
      <c r="C150" s="2"/>
      <c r="D150" s="2"/>
      <c r="E150" s="2"/>
      <c r="F150" s="2"/>
    </row>
    <row r="151" spans="2:6" x14ac:dyDescent="0.15">
      <c r="B151" s="2"/>
      <c r="C151" s="2"/>
      <c r="D151" s="2"/>
      <c r="E151" s="2"/>
      <c r="F151" s="2"/>
    </row>
    <row r="152" spans="2:6" x14ac:dyDescent="0.15">
      <c r="B152" s="2"/>
      <c r="C152" s="2"/>
      <c r="D152" s="2"/>
      <c r="E152" s="2"/>
      <c r="F152" s="2"/>
    </row>
    <row r="153" spans="2:6" x14ac:dyDescent="0.15">
      <c r="B153" s="2"/>
      <c r="C153" s="2"/>
      <c r="D153" s="2"/>
      <c r="E153" s="2"/>
      <c r="F153" s="2"/>
    </row>
    <row r="154" spans="2:6" x14ac:dyDescent="0.15">
      <c r="B154" s="2"/>
      <c r="C154" s="2"/>
      <c r="D154" s="2"/>
      <c r="E154" s="2"/>
      <c r="F154" s="2"/>
    </row>
    <row r="155" spans="2:6" x14ac:dyDescent="0.15">
      <c r="B155" s="2"/>
      <c r="C155" s="2"/>
      <c r="D155" s="2"/>
      <c r="E155" s="2"/>
      <c r="F155" s="2"/>
    </row>
    <row r="156" spans="2:6" x14ac:dyDescent="0.15">
      <c r="B156" s="2"/>
      <c r="C156" s="2"/>
      <c r="D156" s="2"/>
      <c r="E156" s="2"/>
      <c r="F156" s="2"/>
    </row>
    <row r="157" spans="2:6" x14ac:dyDescent="0.15">
      <c r="B157" s="2"/>
      <c r="C157" s="2"/>
      <c r="D157" s="2"/>
      <c r="E157" s="2"/>
      <c r="F157" s="2"/>
    </row>
    <row r="158" spans="2:6" x14ac:dyDescent="0.15">
      <c r="B158" s="2"/>
      <c r="C158" s="2"/>
      <c r="D158" s="2"/>
      <c r="E158" s="2"/>
      <c r="F158" s="2"/>
    </row>
    <row r="159" spans="2:6" x14ac:dyDescent="0.15">
      <c r="B159" s="2"/>
      <c r="C159" s="2"/>
      <c r="D159" s="2"/>
      <c r="E159" s="2"/>
      <c r="F159" s="2"/>
    </row>
    <row r="160" spans="2:6" x14ac:dyDescent="0.15">
      <c r="B160" s="2"/>
      <c r="C160" s="2"/>
      <c r="D160" s="2"/>
      <c r="E160" s="2"/>
      <c r="F160" s="2"/>
    </row>
    <row r="161" spans="2:6" x14ac:dyDescent="0.15">
      <c r="B161" s="2"/>
      <c r="C161" s="2"/>
      <c r="D161" s="2"/>
      <c r="E161" s="2"/>
      <c r="F161" s="2"/>
    </row>
    <row r="162" spans="2:6" x14ac:dyDescent="0.15">
      <c r="B162" s="2"/>
      <c r="C162" s="2"/>
      <c r="D162" s="2"/>
      <c r="E162" s="2"/>
      <c r="F162" s="2"/>
    </row>
    <row r="163" spans="2:6" x14ac:dyDescent="0.15">
      <c r="B163" s="2"/>
      <c r="C163" s="2"/>
      <c r="D163" s="2"/>
      <c r="E163" s="2"/>
      <c r="F163" s="2"/>
    </row>
    <row r="164" spans="2:6" x14ac:dyDescent="0.15">
      <c r="B164" s="2"/>
      <c r="C164" s="2"/>
      <c r="D164" s="2"/>
      <c r="E164" s="2"/>
      <c r="F164" s="2"/>
    </row>
    <row r="165" spans="2:6" x14ac:dyDescent="0.15">
      <c r="B165" s="2"/>
      <c r="C165" s="2"/>
      <c r="D165" s="2"/>
      <c r="E165" s="2"/>
      <c r="F165" s="2"/>
    </row>
    <row r="166" spans="2:6" x14ac:dyDescent="0.15">
      <c r="B166" s="2"/>
      <c r="C166" s="2"/>
      <c r="D166" s="2"/>
      <c r="E166" s="2"/>
      <c r="F166" s="2"/>
    </row>
    <row r="167" spans="2:6" x14ac:dyDescent="0.15">
      <c r="B167" s="2"/>
      <c r="C167" s="2"/>
      <c r="D167" s="2"/>
      <c r="E167" s="2"/>
      <c r="F167" s="2"/>
    </row>
    <row r="168" spans="2:6" x14ac:dyDescent="0.15">
      <c r="B168" s="2"/>
      <c r="C168" s="2"/>
      <c r="D168" s="2"/>
      <c r="E168" s="2"/>
      <c r="F168" s="2"/>
    </row>
    <row r="169" spans="2:6" x14ac:dyDescent="0.15">
      <c r="B169" s="2"/>
      <c r="C169" s="2"/>
      <c r="D169" s="2"/>
      <c r="E169" s="2"/>
      <c r="F169" s="2"/>
    </row>
    <row r="170" spans="2:6" x14ac:dyDescent="0.15">
      <c r="B170" s="2"/>
      <c r="C170" s="2"/>
      <c r="D170" s="2"/>
      <c r="E170" s="2"/>
      <c r="F170" s="2"/>
    </row>
    <row r="171" spans="2:6" x14ac:dyDescent="0.15">
      <c r="B171" s="2"/>
      <c r="C171" s="2"/>
      <c r="D171" s="2"/>
      <c r="E171" s="2"/>
      <c r="F171" s="2"/>
    </row>
    <row r="172" spans="2:6" x14ac:dyDescent="0.15">
      <c r="B172" s="2"/>
      <c r="C172" s="2"/>
      <c r="D172" s="2"/>
      <c r="E172" s="2"/>
      <c r="F172" s="2"/>
    </row>
    <row r="173" spans="2:6" x14ac:dyDescent="0.15">
      <c r="B173" s="2"/>
      <c r="C173" s="2"/>
      <c r="D173" s="2"/>
      <c r="E173" s="2"/>
      <c r="F173" s="2"/>
    </row>
    <row r="174" spans="2:6" x14ac:dyDescent="0.15">
      <c r="B174" s="2"/>
      <c r="C174" s="2"/>
      <c r="D174" s="2"/>
      <c r="E174" s="2"/>
      <c r="F174" s="2"/>
    </row>
    <row r="175" spans="2:6" x14ac:dyDescent="0.15">
      <c r="B175" s="2"/>
      <c r="C175" s="2"/>
      <c r="D175" s="2"/>
      <c r="E175" s="2"/>
      <c r="F175" s="2"/>
    </row>
    <row r="176" spans="2:6" x14ac:dyDescent="0.15">
      <c r="B176" s="2"/>
      <c r="C176" s="2"/>
      <c r="D176" s="2"/>
      <c r="E176" s="2"/>
      <c r="F176" s="2"/>
    </row>
    <row r="177" spans="2:6" x14ac:dyDescent="0.15">
      <c r="B177" s="2"/>
      <c r="C177" s="2"/>
      <c r="D177" s="2"/>
      <c r="E177" s="2"/>
      <c r="F177" s="2"/>
    </row>
    <row r="178" spans="2:6" x14ac:dyDescent="0.15">
      <c r="B178" s="2"/>
      <c r="C178" s="2"/>
      <c r="D178" s="2"/>
      <c r="E178" s="2"/>
      <c r="F178" s="2"/>
    </row>
    <row r="179" spans="2:6" x14ac:dyDescent="0.15">
      <c r="B179" s="2"/>
      <c r="C179" s="2"/>
      <c r="D179" s="2"/>
      <c r="E179" s="2"/>
      <c r="F179" s="2"/>
    </row>
    <row r="180" spans="2:6" x14ac:dyDescent="0.15">
      <c r="B180" s="2"/>
      <c r="C180" s="2"/>
      <c r="D180" s="2"/>
      <c r="E180" s="2"/>
      <c r="F180" s="2"/>
    </row>
    <row r="181" spans="2:6" x14ac:dyDescent="0.15">
      <c r="B181" s="2"/>
      <c r="C181" s="2"/>
      <c r="D181" s="2"/>
      <c r="E181" s="2"/>
      <c r="F181" s="2"/>
    </row>
    <row r="182" spans="2:6" x14ac:dyDescent="0.15">
      <c r="B182" s="2"/>
      <c r="C182" s="2"/>
      <c r="D182" s="2"/>
      <c r="E182" s="2"/>
      <c r="F182" s="2"/>
    </row>
    <row r="183" spans="2:6" x14ac:dyDescent="0.15">
      <c r="B183" s="2"/>
      <c r="C183" s="2"/>
      <c r="D183" s="2"/>
      <c r="E183" s="2"/>
      <c r="F183" s="2"/>
    </row>
    <row r="184" spans="2:6" x14ac:dyDescent="0.15">
      <c r="B184" s="2"/>
      <c r="C184" s="2"/>
      <c r="D184" s="2"/>
      <c r="E184" s="2"/>
      <c r="F184" s="2"/>
    </row>
    <row r="185" spans="2:6" x14ac:dyDescent="0.15">
      <c r="B185" s="2"/>
      <c r="C185" s="2"/>
      <c r="D185" s="2"/>
      <c r="E185" s="2"/>
      <c r="F185" s="2"/>
    </row>
    <row r="186" spans="2:6" x14ac:dyDescent="0.15">
      <c r="B186" s="2"/>
      <c r="C186" s="2"/>
      <c r="D186" s="2"/>
      <c r="E186" s="2"/>
      <c r="F186" s="2"/>
    </row>
    <row r="187" spans="2:6" x14ac:dyDescent="0.15">
      <c r="B187" s="2"/>
      <c r="C187" s="2"/>
      <c r="D187" s="2"/>
      <c r="E187" s="2"/>
      <c r="F187" s="2"/>
    </row>
    <row r="188" spans="2:6" x14ac:dyDescent="0.15">
      <c r="B188" s="2"/>
      <c r="C188" s="2"/>
      <c r="D188" s="2"/>
      <c r="E188" s="2"/>
      <c r="F188" s="2"/>
    </row>
    <row r="189" spans="2:6" x14ac:dyDescent="0.15">
      <c r="B189" s="2"/>
      <c r="C189" s="2"/>
      <c r="D189" s="2"/>
      <c r="E189" s="2"/>
      <c r="F189" s="2"/>
    </row>
    <row r="190" spans="2:6" x14ac:dyDescent="0.15">
      <c r="B190" s="2"/>
      <c r="C190" s="2"/>
      <c r="D190" s="2"/>
      <c r="E190" s="2"/>
      <c r="F190" s="2"/>
    </row>
    <row r="191" spans="2:6" x14ac:dyDescent="0.15">
      <c r="B191" s="2"/>
      <c r="C191" s="2"/>
      <c r="D191" s="2"/>
      <c r="E191" s="2"/>
      <c r="F191" s="2"/>
    </row>
    <row r="192" spans="2:6" x14ac:dyDescent="0.15">
      <c r="B192" s="2"/>
      <c r="C192" s="2"/>
      <c r="D192" s="2"/>
      <c r="E192" s="2"/>
      <c r="F192" s="2"/>
    </row>
    <row r="193" spans="2:6" x14ac:dyDescent="0.15">
      <c r="B193" s="2"/>
      <c r="C193" s="2"/>
      <c r="D193" s="2"/>
      <c r="E193" s="2"/>
      <c r="F193" s="2"/>
    </row>
    <row r="194" spans="2:6" x14ac:dyDescent="0.15">
      <c r="B194" s="2"/>
      <c r="C194" s="2"/>
      <c r="D194" s="2"/>
      <c r="E194" s="2"/>
      <c r="F194" s="2"/>
    </row>
    <row r="195" spans="2:6" x14ac:dyDescent="0.15">
      <c r="B195" s="2"/>
      <c r="C195" s="2"/>
      <c r="D195" s="2"/>
      <c r="E195" s="2"/>
      <c r="F195" s="2"/>
    </row>
    <row r="196" spans="2:6" x14ac:dyDescent="0.15">
      <c r="B196" s="2"/>
      <c r="C196" s="2"/>
      <c r="D196" s="2"/>
      <c r="E196" s="2"/>
      <c r="F196" s="2"/>
    </row>
    <row r="197" spans="2:6" x14ac:dyDescent="0.15">
      <c r="B197" s="2"/>
      <c r="C197" s="2"/>
      <c r="D197" s="2"/>
      <c r="E197" s="2"/>
      <c r="F197" s="2"/>
    </row>
    <row r="198" spans="2:6" x14ac:dyDescent="0.15">
      <c r="B198" s="2"/>
      <c r="C198" s="2"/>
      <c r="D198" s="2"/>
      <c r="E198" s="2"/>
      <c r="F198" s="2"/>
    </row>
    <row r="199" spans="2:6" x14ac:dyDescent="0.15">
      <c r="B199" s="2"/>
      <c r="C199" s="2"/>
      <c r="D199" s="2"/>
      <c r="E199" s="2"/>
      <c r="F199" s="2"/>
    </row>
    <row r="200" spans="2:6" x14ac:dyDescent="0.15">
      <c r="B200" s="2"/>
      <c r="C200" s="2"/>
      <c r="D200" s="2"/>
      <c r="E200" s="2"/>
      <c r="F200" s="2"/>
    </row>
    <row r="201" spans="2:6" x14ac:dyDescent="0.15">
      <c r="B201" s="2"/>
      <c r="C201" s="2"/>
      <c r="D201" s="2"/>
      <c r="E201" s="2"/>
      <c r="F201" s="2"/>
    </row>
    <row r="202" spans="2:6" x14ac:dyDescent="0.15">
      <c r="B202" s="2"/>
      <c r="C202" s="2"/>
      <c r="D202" s="2"/>
      <c r="E202" s="2"/>
      <c r="F202" s="2"/>
    </row>
    <row r="203" spans="2:6" x14ac:dyDescent="0.15">
      <c r="B203" s="2"/>
      <c r="C203" s="2"/>
      <c r="D203" s="2"/>
      <c r="E203" s="2"/>
      <c r="F203" s="2"/>
    </row>
    <row r="204" spans="2:6" x14ac:dyDescent="0.15">
      <c r="B204" s="2"/>
      <c r="C204" s="2"/>
      <c r="D204" s="2"/>
      <c r="E204" s="2"/>
      <c r="F204" s="2"/>
    </row>
    <row r="205" spans="2:6" x14ac:dyDescent="0.15">
      <c r="B205" s="2"/>
      <c r="C205" s="2"/>
      <c r="D205" s="2"/>
      <c r="E205" s="2"/>
      <c r="F205" s="2"/>
    </row>
    <row r="206" spans="2:6" x14ac:dyDescent="0.15">
      <c r="B206" s="2"/>
      <c r="C206" s="2"/>
      <c r="D206" s="2"/>
      <c r="E206" s="2"/>
      <c r="F206" s="2"/>
    </row>
    <row r="207" spans="2:6" x14ac:dyDescent="0.15">
      <c r="B207" s="2"/>
      <c r="C207" s="2"/>
      <c r="D207" s="2"/>
      <c r="E207" s="2"/>
      <c r="F207" s="2"/>
    </row>
    <row r="208" spans="2:6" x14ac:dyDescent="0.15">
      <c r="B208" s="2"/>
      <c r="C208" s="2"/>
      <c r="D208" s="2"/>
      <c r="E208" s="2"/>
      <c r="F208" s="2"/>
    </row>
    <row r="209" spans="2:6" x14ac:dyDescent="0.15">
      <c r="B209" s="2"/>
      <c r="C209" s="2"/>
      <c r="D209" s="2"/>
      <c r="E209" s="2"/>
      <c r="F209" s="2"/>
    </row>
    <row r="210" spans="2:6" x14ac:dyDescent="0.15">
      <c r="B210" s="2"/>
      <c r="C210" s="2"/>
      <c r="D210" s="2"/>
      <c r="E210" s="2"/>
      <c r="F210" s="2"/>
    </row>
    <row r="211" spans="2:6" x14ac:dyDescent="0.15">
      <c r="B211" s="2"/>
      <c r="C211" s="2"/>
      <c r="D211" s="2"/>
      <c r="E211" s="2"/>
      <c r="F211" s="2"/>
    </row>
    <row r="212" spans="2:6" x14ac:dyDescent="0.15">
      <c r="B212" s="2"/>
      <c r="C212" s="2"/>
      <c r="D212" s="2"/>
      <c r="E212" s="2"/>
      <c r="F212" s="2"/>
    </row>
    <row r="213" spans="2:6" x14ac:dyDescent="0.15">
      <c r="B213" s="2"/>
      <c r="C213" s="2"/>
      <c r="D213" s="2"/>
      <c r="E213" s="2"/>
      <c r="F213" s="2"/>
    </row>
    <row r="214" spans="2:6" x14ac:dyDescent="0.15">
      <c r="B214" s="2"/>
      <c r="C214" s="2"/>
      <c r="D214" s="2"/>
      <c r="E214" s="2"/>
      <c r="F214" s="2"/>
    </row>
    <row r="215" spans="2:6" x14ac:dyDescent="0.15">
      <c r="B215" s="2"/>
      <c r="C215" s="2"/>
      <c r="D215" s="2"/>
      <c r="E215" s="2"/>
      <c r="F215" s="2"/>
    </row>
    <row r="216" spans="2:6" x14ac:dyDescent="0.15">
      <c r="B216" s="2"/>
      <c r="C216" s="2"/>
      <c r="D216" s="2"/>
      <c r="E216" s="2"/>
      <c r="F216" s="2"/>
    </row>
    <row r="217" spans="2:6" x14ac:dyDescent="0.15">
      <c r="B217" s="2"/>
      <c r="C217" s="2"/>
      <c r="D217" s="2"/>
      <c r="E217" s="2"/>
      <c r="F217" s="2"/>
    </row>
    <row r="218" spans="2:6" x14ac:dyDescent="0.15">
      <c r="B218" s="2"/>
      <c r="C218" s="2"/>
      <c r="D218" s="2"/>
      <c r="E218" s="2"/>
      <c r="F218" s="2"/>
    </row>
    <row r="219" spans="2:6" x14ac:dyDescent="0.15">
      <c r="B219" s="2"/>
      <c r="C219" s="2"/>
      <c r="D219" s="2"/>
      <c r="E219" s="2"/>
      <c r="F219" s="2"/>
    </row>
    <row r="220" spans="2:6" x14ac:dyDescent="0.15">
      <c r="B220" s="2"/>
      <c r="C220" s="2"/>
      <c r="D220" s="2"/>
      <c r="E220" s="2"/>
      <c r="F220" s="2"/>
    </row>
    <row r="221" spans="2:6" x14ac:dyDescent="0.15">
      <c r="B221" s="2"/>
      <c r="C221" s="2"/>
      <c r="D221" s="2"/>
      <c r="E221" s="2"/>
      <c r="F221" s="2"/>
    </row>
    <row r="222" spans="2:6" x14ac:dyDescent="0.15">
      <c r="B222" s="2"/>
      <c r="C222" s="2"/>
      <c r="D222" s="2"/>
      <c r="E222" s="2"/>
      <c r="F222" s="2"/>
    </row>
    <row r="223" spans="2:6" x14ac:dyDescent="0.15">
      <c r="B223" s="2"/>
      <c r="C223" s="2"/>
      <c r="D223" s="2"/>
      <c r="E223" s="2"/>
      <c r="F223" s="2"/>
    </row>
    <row r="224" spans="2:6" x14ac:dyDescent="0.15">
      <c r="B224" s="2"/>
      <c r="C224" s="2"/>
      <c r="D224" s="2"/>
      <c r="E224" s="2"/>
      <c r="F224" s="2"/>
    </row>
    <row r="225" spans="2:6" x14ac:dyDescent="0.15">
      <c r="B225" s="2"/>
      <c r="C225" s="2"/>
      <c r="D225" s="2"/>
      <c r="E225" s="2"/>
      <c r="F225" s="2"/>
    </row>
    <row r="226" spans="2:6" x14ac:dyDescent="0.15">
      <c r="B226" s="2"/>
      <c r="C226" s="2"/>
      <c r="D226" s="2"/>
      <c r="E226" s="2"/>
      <c r="F226" s="2"/>
    </row>
    <row r="227" spans="2:6" x14ac:dyDescent="0.15">
      <c r="B227" s="2"/>
      <c r="C227" s="2"/>
      <c r="D227" s="2"/>
      <c r="E227" s="2"/>
      <c r="F227" s="2"/>
    </row>
    <row r="228" spans="2:6" x14ac:dyDescent="0.15">
      <c r="B228" s="2"/>
      <c r="C228" s="2"/>
      <c r="D228" s="2"/>
      <c r="E228" s="2"/>
      <c r="F228" s="2"/>
    </row>
    <row r="229" spans="2:6" x14ac:dyDescent="0.15">
      <c r="B229" s="2"/>
      <c r="C229" s="2"/>
      <c r="D229" s="2"/>
      <c r="E229" s="2"/>
      <c r="F229" s="2"/>
    </row>
    <row r="230" spans="2:6" x14ac:dyDescent="0.15">
      <c r="B230" s="2"/>
      <c r="C230" s="2"/>
      <c r="D230" s="2"/>
      <c r="E230" s="2"/>
      <c r="F230" s="2"/>
    </row>
    <row r="231" spans="2:6" x14ac:dyDescent="0.15">
      <c r="B231" s="2"/>
      <c r="C231" s="2"/>
      <c r="D231" s="2"/>
      <c r="E231" s="2"/>
      <c r="F231" s="2"/>
    </row>
    <row r="232" spans="2:6" x14ac:dyDescent="0.15">
      <c r="B232" s="2"/>
      <c r="C232" s="2"/>
      <c r="D232" s="2"/>
      <c r="E232" s="2"/>
      <c r="F232" s="2"/>
    </row>
    <row r="233" spans="2:6" x14ac:dyDescent="0.15">
      <c r="B233" s="2"/>
      <c r="C233" s="2"/>
      <c r="D233" s="2"/>
      <c r="E233" s="2"/>
      <c r="F233" s="2"/>
    </row>
    <row r="234" spans="2:6" x14ac:dyDescent="0.15">
      <c r="B234" s="2"/>
      <c r="C234" s="2"/>
      <c r="D234" s="2"/>
      <c r="E234" s="2"/>
      <c r="F234" s="2"/>
    </row>
    <row r="235" spans="2:6" x14ac:dyDescent="0.15">
      <c r="B235" s="2"/>
      <c r="C235" s="2"/>
      <c r="D235" s="2"/>
      <c r="E235" s="2"/>
      <c r="F235" s="2"/>
    </row>
    <row r="236" spans="2:6" x14ac:dyDescent="0.15">
      <c r="B236" s="2"/>
      <c r="C236" s="2"/>
      <c r="D236" s="2"/>
      <c r="E236" s="2"/>
      <c r="F236" s="2"/>
    </row>
    <row r="237" spans="2:6" x14ac:dyDescent="0.15">
      <c r="B237" s="2"/>
      <c r="C237" s="2"/>
      <c r="D237" s="2"/>
      <c r="E237" s="2"/>
      <c r="F237" s="2"/>
    </row>
    <row r="238" spans="2:6" x14ac:dyDescent="0.15">
      <c r="B238" s="2"/>
      <c r="C238" s="2"/>
      <c r="D238" s="2"/>
      <c r="E238" s="2"/>
      <c r="F238" s="2"/>
    </row>
    <row r="239" spans="2:6" x14ac:dyDescent="0.15">
      <c r="B239" s="2"/>
      <c r="C239" s="2"/>
      <c r="D239" s="2"/>
      <c r="E239" s="2"/>
      <c r="F239" s="2"/>
    </row>
    <row r="240" spans="2:6" x14ac:dyDescent="0.15">
      <c r="B240" s="2"/>
      <c r="C240" s="2"/>
      <c r="D240" s="2"/>
      <c r="E240" s="2"/>
      <c r="F240" s="2"/>
    </row>
    <row r="241" spans="2:6" x14ac:dyDescent="0.15">
      <c r="B241" s="2"/>
      <c r="C241" s="2"/>
      <c r="D241" s="2"/>
      <c r="E241" s="2"/>
      <c r="F241" s="2"/>
    </row>
    <row r="242" spans="2:6" x14ac:dyDescent="0.15">
      <c r="B242" s="2"/>
      <c r="C242" s="2"/>
      <c r="D242" s="2"/>
      <c r="E242" s="2"/>
      <c r="F242" s="2"/>
    </row>
    <row r="243" spans="2:6" x14ac:dyDescent="0.15">
      <c r="B243" s="2"/>
      <c r="C243" s="2"/>
      <c r="D243" s="2"/>
      <c r="E243" s="2"/>
      <c r="F243" s="2"/>
    </row>
    <row r="244" spans="2:6" x14ac:dyDescent="0.15">
      <c r="B244" s="2"/>
      <c r="C244" s="2"/>
      <c r="D244" s="2"/>
      <c r="E244" s="2"/>
      <c r="F244" s="2"/>
    </row>
    <row r="245" spans="2:6" x14ac:dyDescent="0.15">
      <c r="B245" s="2"/>
      <c r="C245" s="2"/>
      <c r="D245" s="2"/>
      <c r="E245" s="2"/>
      <c r="F245" s="2"/>
    </row>
    <row r="246" spans="2:6" x14ac:dyDescent="0.15">
      <c r="B246" s="2"/>
      <c r="C246" s="2"/>
      <c r="D246" s="2"/>
      <c r="E246" s="2"/>
      <c r="F246" s="2"/>
    </row>
    <row r="247" spans="2:6" x14ac:dyDescent="0.15">
      <c r="B247" s="2"/>
      <c r="C247" s="2"/>
      <c r="D247" s="2"/>
      <c r="E247" s="2"/>
      <c r="F247" s="2"/>
    </row>
    <row r="248" spans="2:6" x14ac:dyDescent="0.15">
      <c r="B248" s="2"/>
      <c r="C248" s="2"/>
      <c r="D248" s="2"/>
      <c r="E248" s="2"/>
      <c r="F248" s="2"/>
    </row>
    <row r="249" spans="2:6" x14ac:dyDescent="0.15">
      <c r="B249" s="2"/>
      <c r="C249" s="2"/>
      <c r="D249" s="2"/>
      <c r="E249" s="2"/>
      <c r="F249" s="2"/>
    </row>
    <row r="250" spans="2:6" x14ac:dyDescent="0.15">
      <c r="B250" s="2"/>
      <c r="C250" s="2"/>
      <c r="D250" s="2"/>
      <c r="E250" s="2"/>
      <c r="F250" s="2"/>
    </row>
    <row r="251" spans="2:6" x14ac:dyDescent="0.15">
      <c r="B251" s="2"/>
      <c r="C251" s="2"/>
      <c r="D251" s="2"/>
      <c r="E251" s="2"/>
      <c r="F251" s="2"/>
    </row>
    <row r="252" spans="2:6" x14ac:dyDescent="0.15">
      <c r="B252" s="2"/>
      <c r="C252" s="2"/>
      <c r="D252" s="2"/>
      <c r="E252" s="2"/>
      <c r="F252" s="2"/>
    </row>
    <row r="253" spans="2:6" x14ac:dyDescent="0.15">
      <c r="B253" s="2"/>
      <c r="C253" s="2"/>
      <c r="D253" s="2"/>
      <c r="E253" s="2"/>
      <c r="F253" s="2"/>
    </row>
    <row r="254" spans="2:6" x14ac:dyDescent="0.15">
      <c r="B254" s="2"/>
      <c r="C254" s="2"/>
      <c r="D254" s="2"/>
      <c r="E254" s="2"/>
      <c r="F254" s="2"/>
    </row>
    <row r="255" spans="2:6" x14ac:dyDescent="0.15">
      <c r="B255" s="2"/>
      <c r="C255" s="2"/>
      <c r="D255" s="2"/>
      <c r="E255" s="2"/>
      <c r="F255" s="2"/>
    </row>
    <row r="256" spans="2:6" x14ac:dyDescent="0.15">
      <c r="B256" s="2"/>
      <c r="C256" s="2"/>
      <c r="D256" s="2"/>
      <c r="E256" s="2"/>
      <c r="F256" s="2"/>
    </row>
    <row r="257" spans="2:6" x14ac:dyDescent="0.15">
      <c r="B257" s="2"/>
      <c r="C257" s="2"/>
      <c r="D257" s="2"/>
      <c r="E257" s="2"/>
      <c r="F257" s="2"/>
    </row>
    <row r="258" spans="2:6" x14ac:dyDescent="0.15">
      <c r="B258" s="2"/>
      <c r="C258" s="2"/>
      <c r="D258" s="2"/>
      <c r="E258" s="2"/>
      <c r="F258" s="2"/>
    </row>
    <row r="259" spans="2:6" x14ac:dyDescent="0.15">
      <c r="B259" s="2"/>
      <c r="C259" s="2"/>
      <c r="D259" s="2"/>
      <c r="E259" s="2"/>
      <c r="F259" s="2"/>
    </row>
    <row r="260" spans="2:6" x14ac:dyDescent="0.15">
      <c r="B260" s="2"/>
      <c r="C260" s="2"/>
      <c r="D260" s="2"/>
      <c r="E260" s="2"/>
      <c r="F260" s="2"/>
    </row>
    <row r="261" spans="2:6" x14ac:dyDescent="0.15">
      <c r="B261" s="2"/>
      <c r="C261" s="2"/>
      <c r="D261" s="2"/>
      <c r="E261" s="2"/>
      <c r="F261" s="2"/>
    </row>
    <row r="262" spans="2:6" x14ac:dyDescent="0.15">
      <c r="B262" s="2"/>
      <c r="C262" s="2"/>
      <c r="D262" s="2"/>
      <c r="E262" s="2"/>
      <c r="F262" s="2"/>
    </row>
    <row r="263" spans="2:6" x14ac:dyDescent="0.15">
      <c r="B263" s="2"/>
      <c r="C263" s="2"/>
      <c r="D263" s="2"/>
      <c r="E263" s="2"/>
      <c r="F263" s="2"/>
    </row>
    <row r="264" spans="2:6" x14ac:dyDescent="0.15">
      <c r="B264" s="2"/>
      <c r="C264" s="2"/>
      <c r="D264" s="2"/>
      <c r="E264" s="2"/>
      <c r="F264" s="2"/>
    </row>
    <row r="265" spans="2:6" x14ac:dyDescent="0.15">
      <c r="B265" s="2"/>
      <c r="C265" s="2"/>
      <c r="D265" s="2"/>
      <c r="E265" s="2"/>
      <c r="F265" s="2"/>
    </row>
    <row r="266" spans="2:6" x14ac:dyDescent="0.15">
      <c r="B266" s="2"/>
      <c r="C266" s="2"/>
      <c r="D266" s="2"/>
      <c r="E266" s="2"/>
      <c r="F266" s="2"/>
    </row>
    <row r="267" spans="2:6" x14ac:dyDescent="0.15">
      <c r="B267" s="2"/>
      <c r="C267" s="2"/>
      <c r="D267" s="2"/>
      <c r="E267" s="2"/>
      <c r="F267" s="2"/>
    </row>
    <row r="268" spans="2:6" x14ac:dyDescent="0.15">
      <c r="B268" s="2"/>
      <c r="C268" s="2"/>
      <c r="D268" s="2"/>
      <c r="E268" s="2"/>
      <c r="F268" s="2"/>
    </row>
    <row r="269" spans="2:6" x14ac:dyDescent="0.15">
      <c r="B269" s="2"/>
      <c r="C269" s="2"/>
      <c r="D269" s="2"/>
      <c r="E269" s="2"/>
      <c r="F269" s="2"/>
    </row>
    <row r="270" spans="2:6" x14ac:dyDescent="0.15">
      <c r="B270" s="2"/>
      <c r="C270" s="2"/>
      <c r="D270" s="2"/>
      <c r="E270" s="2"/>
      <c r="F270" s="2"/>
    </row>
    <row r="271" spans="2:6" x14ac:dyDescent="0.15">
      <c r="B271" s="2"/>
      <c r="C271" s="2"/>
      <c r="D271" s="2"/>
      <c r="E271" s="2"/>
      <c r="F271" s="2"/>
    </row>
    <row r="272" spans="2:6" x14ac:dyDescent="0.15">
      <c r="B272" s="2"/>
      <c r="C272" s="2"/>
      <c r="D272" s="2"/>
      <c r="E272" s="2"/>
      <c r="F272" s="2"/>
    </row>
    <row r="273" spans="2:6" x14ac:dyDescent="0.15">
      <c r="B273" s="2"/>
      <c r="C273" s="2"/>
      <c r="D273" s="2"/>
      <c r="E273" s="2"/>
      <c r="F273" s="2"/>
    </row>
    <row r="274" spans="2:6" x14ac:dyDescent="0.15">
      <c r="B274" s="2"/>
      <c r="C274" s="2"/>
      <c r="D274" s="2"/>
      <c r="E274" s="2"/>
      <c r="F274" s="2"/>
    </row>
    <row r="275" spans="2:6" x14ac:dyDescent="0.15">
      <c r="B275" s="2"/>
      <c r="C275" s="2"/>
      <c r="D275" s="2"/>
      <c r="E275" s="2"/>
      <c r="F275" s="2"/>
    </row>
    <row r="276" spans="2:6" x14ac:dyDescent="0.15">
      <c r="B276" s="2"/>
      <c r="C276" s="2"/>
      <c r="D276" s="2"/>
      <c r="E276" s="2"/>
      <c r="F276" s="2"/>
    </row>
    <row r="277" spans="2:6" x14ac:dyDescent="0.15">
      <c r="B277" s="2"/>
      <c r="C277" s="2"/>
      <c r="D277" s="2"/>
      <c r="E277" s="2"/>
      <c r="F277" s="2"/>
    </row>
    <row r="278" spans="2:6" x14ac:dyDescent="0.15">
      <c r="B278" s="2"/>
      <c r="C278" s="2"/>
      <c r="D278" s="2"/>
      <c r="E278" s="2"/>
      <c r="F278" s="2"/>
    </row>
    <row r="279" spans="2:6" ht="14.25" customHeight="1" x14ac:dyDescent="0.15">
      <c r="B279" s="2"/>
      <c r="C279" s="2"/>
      <c r="D279" s="2"/>
      <c r="E279" s="2"/>
      <c r="F279" s="2"/>
    </row>
    <row r="280" spans="2:6" x14ac:dyDescent="0.15">
      <c r="B280" s="2"/>
      <c r="C280" s="2"/>
      <c r="D280" s="2"/>
      <c r="E280" s="2"/>
      <c r="F280" s="2"/>
    </row>
    <row r="281" spans="2:6" x14ac:dyDescent="0.15">
      <c r="B281" s="2"/>
      <c r="C281" s="2"/>
      <c r="D281" s="2"/>
      <c r="E281" s="2"/>
      <c r="F281" s="2"/>
    </row>
    <row r="282" spans="2:6" x14ac:dyDescent="0.15">
      <c r="B282" s="2"/>
      <c r="C282" s="2"/>
      <c r="D282" s="2"/>
      <c r="E282" s="2"/>
      <c r="F282" s="2"/>
    </row>
    <row r="283" spans="2:6" x14ac:dyDescent="0.15">
      <c r="B283" s="2"/>
      <c r="C283" s="2"/>
      <c r="D283" s="2"/>
      <c r="E283" s="2"/>
      <c r="F283" s="2"/>
    </row>
    <row r="284" spans="2:6" x14ac:dyDescent="0.15">
      <c r="B284" s="2"/>
      <c r="C284" s="2"/>
      <c r="D284" s="2"/>
      <c r="E284" s="2"/>
      <c r="F284" s="2"/>
    </row>
    <row r="285" spans="2:6" x14ac:dyDescent="0.15">
      <c r="B285" s="2"/>
      <c r="C285" s="2"/>
      <c r="D285" s="2"/>
      <c r="E285" s="2"/>
      <c r="F285" s="2"/>
    </row>
    <row r="286" spans="2:6" x14ac:dyDescent="0.15">
      <c r="B286" s="2"/>
      <c r="C286" s="2"/>
      <c r="D286" s="2"/>
      <c r="E286" s="2"/>
      <c r="F286" s="2"/>
    </row>
    <row r="287" spans="2:6" x14ac:dyDescent="0.15">
      <c r="B287" s="2"/>
      <c r="C287" s="2"/>
      <c r="D287" s="2"/>
      <c r="E287" s="2"/>
      <c r="F287" s="2"/>
    </row>
    <row r="288" spans="2:6" x14ac:dyDescent="0.15">
      <c r="B288" s="2"/>
      <c r="C288" s="2"/>
      <c r="D288" s="2"/>
      <c r="E288" s="2"/>
      <c r="F288" s="2"/>
    </row>
    <row r="289" spans="2:6" x14ac:dyDescent="0.15">
      <c r="B289" s="2"/>
      <c r="C289" s="2"/>
      <c r="D289" s="2"/>
      <c r="E289" s="2"/>
      <c r="F289" s="2"/>
    </row>
    <row r="290" spans="2:6" x14ac:dyDescent="0.15">
      <c r="B290" s="2"/>
      <c r="C290" s="2"/>
      <c r="D290" s="2"/>
      <c r="E290" s="2"/>
      <c r="F290" s="2"/>
    </row>
    <row r="291" spans="2:6" x14ac:dyDescent="0.15">
      <c r="B291" s="2"/>
      <c r="C291" s="2"/>
      <c r="D291" s="2"/>
      <c r="E291" s="2"/>
      <c r="F291" s="2"/>
    </row>
    <row r="292" spans="2:6" x14ac:dyDescent="0.15">
      <c r="B292" s="2"/>
      <c r="C292" s="2"/>
      <c r="D292" s="2"/>
      <c r="E292" s="2"/>
      <c r="F292" s="2"/>
    </row>
    <row r="293" spans="2:6" x14ac:dyDescent="0.15">
      <c r="B293" s="2"/>
      <c r="C293" s="2"/>
      <c r="D293" s="2"/>
      <c r="E293" s="2"/>
      <c r="F293" s="2"/>
    </row>
    <row r="294" spans="2:6" x14ac:dyDescent="0.15">
      <c r="B294" s="2"/>
      <c r="C294" s="2"/>
      <c r="D294" s="2"/>
      <c r="E294" s="2"/>
      <c r="F294" s="2"/>
    </row>
    <row r="295" spans="2:6" x14ac:dyDescent="0.15">
      <c r="B295" s="2"/>
      <c r="C295" s="2"/>
      <c r="D295" s="2"/>
      <c r="E295" s="2"/>
      <c r="F295" s="2"/>
    </row>
    <row r="296" spans="2:6" x14ac:dyDescent="0.15">
      <c r="B296" s="2"/>
      <c r="C296" s="2"/>
      <c r="D296" s="2"/>
      <c r="E296" s="2"/>
      <c r="F296" s="2"/>
    </row>
    <row r="297" spans="2:6" x14ac:dyDescent="0.15">
      <c r="B297" s="2"/>
      <c r="C297" s="2"/>
      <c r="D297" s="2"/>
      <c r="E297" s="2"/>
      <c r="F297" s="2"/>
    </row>
    <row r="298" spans="2:6" x14ac:dyDescent="0.15">
      <c r="B298" s="2"/>
      <c r="C298" s="2"/>
      <c r="D298" s="2"/>
      <c r="E298" s="2"/>
      <c r="F298" s="2"/>
    </row>
    <row r="299" spans="2:6" x14ac:dyDescent="0.15">
      <c r="B299" s="2"/>
      <c r="C299" s="2"/>
      <c r="D299" s="2"/>
      <c r="E299" s="2"/>
      <c r="F299" s="2"/>
    </row>
    <row r="300" spans="2:6" x14ac:dyDescent="0.15">
      <c r="B300" s="2"/>
      <c r="C300" s="2"/>
      <c r="D300" s="2"/>
      <c r="E300" s="2"/>
      <c r="F300" s="2"/>
    </row>
    <row r="301" spans="2:6" x14ac:dyDescent="0.15">
      <c r="B301" s="2"/>
      <c r="C301" s="2"/>
      <c r="D301" s="2"/>
      <c r="E301" s="2"/>
      <c r="F301" s="2"/>
    </row>
    <row r="302" spans="2:6" x14ac:dyDescent="0.15">
      <c r="B302" s="2"/>
      <c r="C302" s="2"/>
      <c r="D302" s="2"/>
      <c r="E302" s="2"/>
      <c r="F302" s="2"/>
    </row>
    <row r="303" spans="2:6" x14ac:dyDescent="0.15">
      <c r="B303" s="2"/>
      <c r="C303" s="2"/>
      <c r="D303" s="2"/>
      <c r="E303" s="2"/>
      <c r="F303" s="2"/>
    </row>
    <row r="304" spans="2:6" x14ac:dyDescent="0.15">
      <c r="B304" s="2"/>
      <c r="C304" s="2"/>
      <c r="D304" s="2"/>
      <c r="E304" s="2"/>
      <c r="F304" s="2"/>
    </row>
    <row r="305" spans="2:6" x14ac:dyDescent="0.15">
      <c r="B305" s="2"/>
      <c r="C305" s="2"/>
      <c r="D305" s="2"/>
      <c r="E305" s="2"/>
      <c r="F305" s="2"/>
    </row>
    <row r="306" spans="2:6" x14ac:dyDescent="0.15">
      <c r="B306" s="2"/>
      <c r="C306" s="2"/>
      <c r="D306" s="2"/>
      <c r="E306" s="2"/>
      <c r="F306" s="2"/>
    </row>
    <row r="307" spans="2:6" x14ac:dyDescent="0.15">
      <c r="B307" s="2"/>
      <c r="C307" s="2"/>
      <c r="D307" s="2"/>
      <c r="E307" s="2"/>
      <c r="F307" s="2"/>
    </row>
    <row r="308" spans="2:6" x14ac:dyDescent="0.15">
      <c r="B308" s="2"/>
      <c r="C308" s="2"/>
      <c r="D308" s="2"/>
      <c r="E308" s="2"/>
      <c r="F308" s="2"/>
    </row>
    <row r="309" spans="2:6" x14ac:dyDescent="0.15">
      <c r="B309" s="2"/>
      <c r="C309" s="2"/>
      <c r="D309" s="2"/>
      <c r="E309" s="2"/>
      <c r="F309" s="2"/>
    </row>
    <row r="310" spans="2:6" x14ac:dyDescent="0.15">
      <c r="B310" s="2"/>
      <c r="C310" s="2"/>
      <c r="D310" s="2"/>
      <c r="E310" s="2"/>
      <c r="F310" s="2"/>
    </row>
    <row r="311" spans="2:6" x14ac:dyDescent="0.15">
      <c r="B311" s="2"/>
      <c r="C311" s="2"/>
      <c r="D311" s="2"/>
      <c r="E311" s="2"/>
      <c r="F311" s="2"/>
    </row>
    <row r="312" spans="2:6" x14ac:dyDescent="0.15">
      <c r="B312" s="2"/>
      <c r="C312" s="2"/>
      <c r="D312" s="2"/>
      <c r="E312" s="2"/>
      <c r="F312" s="2"/>
    </row>
    <row r="313" spans="2:6" x14ac:dyDescent="0.15">
      <c r="B313" s="2"/>
      <c r="C313" s="2"/>
      <c r="D313" s="2"/>
      <c r="E313" s="2"/>
      <c r="F313" s="2"/>
    </row>
    <row r="314" spans="2:6" x14ac:dyDescent="0.15">
      <c r="B314" s="2"/>
      <c r="C314" s="2"/>
      <c r="D314" s="2"/>
      <c r="E314" s="2"/>
      <c r="F314" s="2"/>
    </row>
    <row r="315" spans="2:6" x14ac:dyDescent="0.15">
      <c r="B315" s="2"/>
      <c r="C315" s="2"/>
      <c r="D315" s="2"/>
      <c r="E315" s="2"/>
      <c r="F315" s="2"/>
    </row>
    <row r="316" spans="2:6" x14ac:dyDescent="0.15">
      <c r="B316" s="2"/>
      <c r="C316" s="2"/>
      <c r="D316" s="2"/>
      <c r="E316" s="2"/>
      <c r="F316" s="2"/>
    </row>
    <row r="317" spans="2:6" x14ac:dyDescent="0.15">
      <c r="B317" s="2"/>
      <c r="C317" s="2"/>
      <c r="D317" s="2"/>
      <c r="E317" s="2"/>
      <c r="F317" s="2"/>
    </row>
    <row r="318" spans="2:6" x14ac:dyDescent="0.15">
      <c r="B318" s="2"/>
      <c r="C318" s="2"/>
      <c r="D318" s="2"/>
      <c r="E318" s="2"/>
      <c r="F318" s="2"/>
    </row>
    <row r="319" spans="2:6" x14ac:dyDescent="0.15">
      <c r="B319" s="2"/>
      <c r="C319" s="2"/>
      <c r="D319" s="2"/>
      <c r="E319" s="2"/>
      <c r="F319" s="2"/>
    </row>
    <row r="320" spans="2:6" x14ac:dyDescent="0.15">
      <c r="B320" s="2"/>
      <c r="C320" s="2"/>
      <c r="D320" s="2"/>
      <c r="E320" s="2"/>
      <c r="F320" s="2"/>
    </row>
    <row r="321" spans="2:6" x14ac:dyDescent="0.15">
      <c r="B321" s="2"/>
      <c r="C321" s="2"/>
      <c r="D321" s="2"/>
      <c r="E321" s="2"/>
      <c r="F321" s="2"/>
    </row>
    <row r="322" spans="2:6" x14ac:dyDescent="0.15">
      <c r="B322" s="2"/>
      <c r="C322" s="2"/>
      <c r="D322" s="2"/>
      <c r="E322" s="2"/>
      <c r="F322" s="2"/>
    </row>
    <row r="323" spans="2:6" x14ac:dyDescent="0.15">
      <c r="B323" s="2"/>
      <c r="C323" s="2"/>
      <c r="D323" s="2"/>
      <c r="E323" s="2"/>
      <c r="F323" s="2"/>
    </row>
    <row r="324" spans="2:6" x14ac:dyDescent="0.15">
      <c r="B324" s="2"/>
      <c r="C324" s="2"/>
      <c r="D324" s="2"/>
      <c r="E324" s="2"/>
      <c r="F324" s="2"/>
    </row>
    <row r="325" spans="2:6" x14ac:dyDescent="0.15">
      <c r="B325" s="2"/>
      <c r="C325" s="2"/>
      <c r="D325" s="2"/>
      <c r="E325" s="2"/>
      <c r="F325" s="2"/>
    </row>
    <row r="326" spans="2:6" x14ac:dyDescent="0.15">
      <c r="B326" s="2"/>
      <c r="C326" s="2"/>
      <c r="D326" s="2"/>
      <c r="E326" s="2"/>
      <c r="F326" s="2"/>
    </row>
    <row r="327" spans="2:6" x14ac:dyDescent="0.15">
      <c r="B327" s="2"/>
      <c r="C327" s="2"/>
      <c r="D327" s="2"/>
      <c r="E327" s="2"/>
      <c r="F327" s="2"/>
    </row>
    <row r="328" spans="2:6" x14ac:dyDescent="0.15">
      <c r="B328" s="2"/>
      <c r="C328" s="2"/>
      <c r="D328" s="2"/>
      <c r="E328" s="2"/>
      <c r="F328" s="2"/>
    </row>
    <row r="329" spans="2:6" x14ac:dyDescent="0.15">
      <c r="B329" s="2"/>
      <c r="C329" s="2"/>
      <c r="D329" s="2"/>
      <c r="E329" s="2"/>
      <c r="F329" s="2"/>
    </row>
    <row r="330" spans="2:6" x14ac:dyDescent="0.15">
      <c r="B330" s="2"/>
      <c r="C330" s="2"/>
      <c r="D330" s="2"/>
      <c r="E330" s="2"/>
      <c r="F330" s="2"/>
    </row>
    <row r="331" spans="2:6" x14ac:dyDescent="0.15">
      <c r="B331" s="2"/>
      <c r="C331" s="2"/>
      <c r="D331" s="2"/>
      <c r="E331" s="2"/>
      <c r="F331" s="2"/>
    </row>
    <row r="332" spans="2:6" x14ac:dyDescent="0.15">
      <c r="B332" s="2"/>
      <c r="C332" s="2"/>
      <c r="D332" s="2"/>
      <c r="E332" s="2"/>
      <c r="F332" s="2"/>
    </row>
    <row r="333" spans="2:6" x14ac:dyDescent="0.15">
      <c r="B333" s="2"/>
      <c r="C333" s="2"/>
      <c r="D333" s="2"/>
      <c r="E333" s="2"/>
      <c r="F333" s="2"/>
    </row>
    <row r="334" spans="2:6" x14ac:dyDescent="0.15">
      <c r="B334" s="2"/>
      <c r="C334" s="2"/>
      <c r="D334" s="2"/>
      <c r="E334" s="2"/>
      <c r="F334" s="2"/>
    </row>
    <row r="335" spans="2:6" x14ac:dyDescent="0.15">
      <c r="B335" s="2"/>
      <c r="C335" s="2"/>
      <c r="D335" s="2"/>
      <c r="E335" s="2"/>
      <c r="F335" s="2"/>
    </row>
    <row r="336" spans="2:6" x14ac:dyDescent="0.15">
      <c r="B336" s="2"/>
      <c r="C336" s="2"/>
      <c r="D336" s="2"/>
      <c r="E336" s="2"/>
      <c r="F336" s="2"/>
    </row>
    <row r="337" spans="2:6" x14ac:dyDescent="0.15">
      <c r="B337" s="2"/>
      <c r="C337" s="2"/>
      <c r="D337" s="2"/>
      <c r="E337" s="2"/>
      <c r="F337" s="2"/>
    </row>
    <row r="338" spans="2:6" x14ac:dyDescent="0.15">
      <c r="B338" s="2"/>
      <c r="C338" s="2"/>
      <c r="D338" s="2"/>
      <c r="E338" s="2"/>
      <c r="F338" s="2"/>
    </row>
    <row r="339" spans="2:6" x14ac:dyDescent="0.15">
      <c r="B339" s="2"/>
      <c r="C339" s="2"/>
      <c r="D339" s="2"/>
      <c r="E339" s="2"/>
      <c r="F339" s="2"/>
    </row>
    <row r="340" spans="2:6" x14ac:dyDescent="0.15">
      <c r="B340" s="2"/>
      <c r="C340" s="2"/>
      <c r="D340" s="2"/>
      <c r="E340" s="2"/>
      <c r="F340" s="2"/>
    </row>
    <row r="341" spans="2:6" x14ac:dyDescent="0.15">
      <c r="B341" s="2"/>
      <c r="C341" s="2"/>
      <c r="D341" s="2"/>
      <c r="E341" s="2"/>
      <c r="F341" s="2"/>
    </row>
    <row r="342" spans="2:6" x14ac:dyDescent="0.15">
      <c r="B342" s="2"/>
      <c r="C342" s="2"/>
      <c r="D342" s="2"/>
      <c r="E342" s="2"/>
      <c r="F342" s="2"/>
    </row>
    <row r="343" spans="2:6" x14ac:dyDescent="0.15">
      <c r="B343" s="2"/>
      <c r="C343" s="2"/>
      <c r="D343" s="2"/>
      <c r="E343" s="2"/>
      <c r="F343" s="2"/>
    </row>
    <row r="344" spans="2:6" x14ac:dyDescent="0.15">
      <c r="B344" s="2"/>
      <c r="C344" s="2"/>
      <c r="D344" s="2"/>
      <c r="E344" s="2"/>
      <c r="F344" s="2"/>
    </row>
    <row r="345" spans="2:6" x14ac:dyDescent="0.15">
      <c r="B345" s="2"/>
      <c r="C345" s="2"/>
      <c r="D345" s="2"/>
      <c r="E345" s="2"/>
      <c r="F345" s="2"/>
    </row>
    <row r="346" spans="2:6" x14ac:dyDescent="0.15">
      <c r="B346" s="2"/>
      <c r="C346" s="2"/>
      <c r="D346" s="2"/>
      <c r="E346" s="2"/>
      <c r="F346" s="2"/>
    </row>
    <row r="347" spans="2:6" x14ac:dyDescent="0.15">
      <c r="B347" s="2"/>
      <c r="C347" s="2"/>
      <c r="D347" s="2"/>
      <c r="E347" s="2"/>
      <c r="F347" s="2"/>
    </row>
    <row r="348" spans="2:6" x14ac:dyDescent="0.15">
      <c r="B348" s="2"/>
      <c r="C348" s="2"/>
      <c r="D348" s="2"/>
      <c r="E348" s="2"/>
      <c r="F348" s="2"/>
    </row>
    <row r="349" spans="2:6" x14ac:dyDescent="0.15">
      <c r="B349" s="2"/>
      <c r="C349" s="2"/>
      <c r="D349" s="2"/>
      <c r="E349" s="2"/>
      <c r="F349" s="2"/>
    </row>
    <row r="350" spans="2:6" x14ac:dyDescent="0.15">
      <c r="B350" s="2"/>
      <c r="C350" s="2"/>
      <c r="D350" s="2"/>
      <c r="E350" s="2"/>
      <c r="F350" s="2"/>
    </row>
    <row r="351" spans="2:6" x14ac:dyDescent="0.15">
      <c r="B351" s="2"/>
      <c r="C351" s="2"/>
      <c r="D351" s="2"/>
      <c r="E351" s="2"/>
      <c r="F351" s="2"/>
    </row>
    <row r="352" spans="2:6" x14ac:dyDescent="0.15">
      <c r="B352" s="2"/>
      <c r="C352" s="2"/>
      <c r="D352" s="2"/>
      <c r="E352" s="2"/>
      <c r="F352" s="2"/>
    </row>
    <row r="353" spans="2:6" x14ac:dyDescent="0.15">
      <c r="B353" s="2"/>
      <c r="C353" s="2"/>
      <c r="D353" s="2"/>
      <c r="E353" s="2"/>
      <c r="F353" s="2"/>
    </row>
    <row r="354" spans="2:6" x14ac:dyDescent="0.15">
      <c r="B354" s="2"/>
      <c r="C354" s="2"/>
      <c r="D354" s="2"/>
      <c r="E354" s="2"/>
      <c r="F354" s="2"/>
    </row>
    <row r="355" spans="2:6" x14ac:dyDescent="0.15">
      <c r="B355" s="2"/>
      <c r="C355" s="2"/>
      <c r="D355" s="2"/>
      <c r="E355" s="2"/>
      <c r="F355" s="2"/>
    </row>
    <row r="356" spans="2:6" x14ac:dyDescent="0.15">
      <c r="B356" s="2"/>
      <c r="C356" s="2"/>
      <c r="D356" s="2"/>
      <c r="E356" s="2"/>
      <c r="F356" s="2"/>
    </row>
    <row r="357" spans="2:6" x14ac:dyDescent="0.15">
      <c r="B357" s="2"/>
      <c r="C357" s="2"/>
      <c r="D357" s="2"/>
      <c r="E357" s="2"/>
      <c r="F357" s="2"/>
    </row>
    <row r="358" spans="2:6" x14ac:dyDescent="0.15">
      <c r="B358" s="2"/>
      <c r="C358" s="2"/>
      <c r="D358" s="2"/>
      <c r="E358" s="2"/>
      <c r="F358" s="2"/>
    </row>
    <row r="359" spans="2:6" x14ac:dyDescent="0.15">
      <c r="B359" s="2"/>
      <c r="C359" s="2"/>
      <c r="D359" s="2"/>
      <c r="E359" s="2"/>
      <c r="F359" s="2"/>
    </row>
    <row r="360" spans="2:6" x14ac:dyDescent="0.15">
      <c r="B360" s="2"/>
      <c r="C360" s="2"/>
      <c r="D360" s="2"/>
      <c r="E360" s="2"/>
      <c r="F360" s="2"/>
    </row>
    <row r="361" spans="2:6" x14ac:dyDescent="0.15">
      <c r="B361" s="2"/>
      <c r="C361" s="2"/>
      <c r="D361" s="2"/>
      <c r="E361" s="2"/>
      <c r="F361" s="2"/>
    </row>
    <row r="362" spans="2:6" x14ac:dyDescent="0.15">
      <c r="B362" s="2"/>
      <c r="C362" s="2"/>
      <c r="D362" s="2"/>
      <c r="E362" s="2"/>
      <c r="F362" s="2"/>
    </row>
    <row r="363" spans="2:6" x14ac:dyDescent="0.15">
      <c r="B363" s="2"/>
      <c r="C363" s="2"/>
      <c r="D363" s="2"/>
      <c r="E363" s="2"/>
      <c r="F363" s="2"/>
    </row>
    <row r="364" spans="2:6" x14ac:dyDescent="0.15">
      <c r="B364" s="2"/>
      <c r="C364" s="2"/>
      <c r="D364" s="2"/>
      <c r="E364" s="2"/>
      <c r="F364" s="2"/>
    </row>
    <row r="365" spans="2:6" x14ac:dyDescent="0.15">
      <c r="B365" s="2"/>
      <c r="C365" s="2"/>
      <c r="D365" s="2"/>
      <c r="E365" s="2"/>
      <c r="F365" s="2"/>
    </row>
    <row r="366" spans="2:6" x14ac:dyDescent="0.15">
      <c r="B366" s="2"/>
      <c r="C366" s="2"/>
      <c r="D366" s="2"/>
      <c r="E366" s="2"/>
      <c r="F366" s="2"/>
    </row>
    <row r="367" spans="2:6" x14ac:dyDescent="0.15">
      <c r="B367" s="2"/>
      <c r="C367" s="2"/>
      <c r="D367" s="2"/>
      <c r="E367" s="2"/>
      <c r="F367" s="2"/>
    </row>
    <row r="368" spans="2:6" x14ac:dyDescent="0.15">
      <c r="B368" s="2"/>
      <c r="C368" s="2"/>
      <c r="D368" s="2"/>
      <c r="E368" s="2"/>
      <c r="F368" s="2"/>
    </row>
    <row r="369" spans="2:6" x14ac:dyDescent="0.15">
      <c r="B369" s="2"/>
      <c r="C369" s="2"/>
      <c r="D369" s="2"/>
      <c r="E369" s="2"/>
      <c r="F369" s="2"/>
    </row>
    <row r="370" spans="2:6" x14ac:dyDescent="0.15">
      <c r="B370" s="2"/>
      <c r="C370" s="2"/>
      <c r="D370" s="2"/>
      <c r="E370" s="2"/>
      <c r="F370" s="2"/>
    </row>
    <row r="371" spans="2:6" x14ac:dyDescent="0.15">
      <c r="B371" s="2"/>
      <c r="C371" s="2"/>
      <c r="D371" s="2"/>
      <c r="E371" s="2"/>
      <c r="F371" s="2"/>
    </row>
    <row r="372" spans="2:6" x14ac:dyDescent="0.15">
      <c r="B372" s="2"/>
      <c r="C372" s="2"/>
      <c r="D372" s="2"/>
      <c r="E372" s="2"/>
      <c r="F372" s="2"/>
    </row>
    <row r="373" spans="2:6" x14ac:dyDescent="0.15">
      <c r="B373" s="2"/>
      <c r="C373" s="2"/>
      <c r="D373" s="2"/>
      <c r="E373" s="2"/>
      <c r="F373" s="2"/>
    </row>
    <row r="374" spans="2:6" x14ac:dyDescent="0.15">
      <c r="B374" s="2"/>
      <c r="C374" s="2"/>
      <c r="D374" s="2"/>
      <c r="E374" s="2"/>
      <c r="F374" s="2"/>
    </row>
    <row r="375" spans="2:6" x14ac:dyDescent="0.15">
      <c r="B375" s="2"/>
      <c r="C375" s="2"/>
      <c r="D375" s="2"/>
      <c r="E375" s="2"/>
      <c r="F375" s="2"/>
    </row>
    <row r="376" spans="2:6" x14ac:dyDescent="0.15">
      <c r="B376" s="2"/>
      <c r="C376" s="2"/>
      <c r="D376" s="2"/>
      <c r="E376" s="2"/>
      <c r="F376" s="2"/>
    </row>
    <row r="377" spans="2:6" x14ac:dyDescent="0.15">
      <c r="B377" s="2"/>
      <c r="C377" s="2"/>
      <c r="D377" s="2"/>
      <c r="E377" s="2"/>
      <c r="F377" s="2"/>
    </row>
    <row r="378" spans="2:6" x14ac:dyDescent="0.15">
      <c r="B378" s="2"/>
      <c r="C378" s="2"/>
      <c r="D378" s="2"/>
      <c r="E378" s="2"/>
      <c r="F378" s="2"/>
    </row>
    <row r="379" spans="2:6" x14ac:dyDescent="0.15">
      <c r="B379" s="2"/>
      <c r="C379" s="2"/>
      <c r="D379" s="2"/>
      <c r="E379" s="2"/>
      <c r="F379" s="2"/>
    </row>
    <row r="380" spans="2:6" x14ac:dyDescent="0.15">
      <c r="B380" s="2"/>
      <c r="C380" s="2"/>
      <c r="D380" s="2"/>
      <c r="E380" s="2"/>
      <c r="F380" s="2"/>
    </row>
    <row r="381" spans="2:6" x14ac:dyDescent="0.15">
      <c r="B381" s="2"/>
      <c r="C381" s="2"/>
      <c r="D381" s="2"/>
      <c r="E381" s="2"/>
      <c r="F381" s="2"/>
    </row>
    <row r="382" spans="2:6" x14ac:dyDescent="0.15">
      <c r="B382" s="2"/>
      <c r="C382" s="2"/>
      <c r="D382" s="2"/>
      <c r="E382" s="2"/>
      <c r="F382" s="2"/>
    </row>
    <row r="383" spans="2:6" x14ac:dyDescent="0.15">
      <c r="B383" s="2"/>
      <c r="C383" s="2"/>
      <c r="D383" s="2"/>
      <c r="E383" s="2"/>
      <c r="F383" s="2"/>
    </row>
    <row r="384" spans="2:6" x14ac:dyDescent="0.15">
      <c r="B384" s="2"/>
      <c r="C384" s="2"/>
      <c r="D384" s="2"/>
      <c r="E384" s="2"/>
      <c r="F384" s="2"/>
    </row>
    <row r="385" spans="2:6" x14ac:dyDescent="0.15">
      <c r="B385" s="2"/>
      <c r="C385" s="2"/>
      <c r="D385" s="2"/>
      <c r="E385" s="2"/>
      <c r="F385" s="2"/>
    </row>
    <row r="386" spans="2:6" x14ac:dyDescent="0.15">
      <c r="B386" s="2"/>
      <c r="C386" s="2"/>
      <c r="D386" s="2"/>
      <c r="E386" s="2"/>
      <c r="F386" s="2"/>
    </row>
    <row r="387" spans="2:6" x14ac:dyDescent="0.15">
      <c r="B387" s="2"/>
      <c r="C387" s="2"/>
      <c r="D387" s="2"/>
      <c r="E387" s="2"/>
      <c r="F387" s="2"/>
    </row>
    <row r="388" spans="2:6" x14ac:dyDescent="0.15">
      <c r="B388" s="2"/>
      <c r="C388" s="2"/>
      <c r="D388" s="2"/>
      <c r="E388" s="2"/>
      <c r="F388" s="2"/>
    </row>
    <row r="389" spans="2:6" x14ac:dyDescent="0.15">
      <c r="B389" s="2"/>
      <c r="C389" s="2"/>
      <c r="D389" s="2"/>
      <c r="E389" s="2"/>
      <c r="F389" s="2"/>
    </row>
    <row r="390" spans="2:6" x14ac:dyDescent="0.15">
      <c r="B390" s="2"/>
      <c r="C390" s="2"/>
      <c r="D390" s="2"/>
      <c r="E390" s="2"/>
      <c r="F390" s="2"/>
    </row>
    <row r="391" spans="2:6" x14ac:dyDescent="0.15">
      <c r="B391" s="2"/>
      <c r="C391" s="2"/>
      <c r="D391" s="2"/>
      <c r="E391" s="2"/>
      <c r="F391" s="2"/>
    </row>
    <row r="392" spans="2:6" x14ac:dyDescent="0.15">
      <c r="B392" s="2"/>
      <c r="C392" s="2"/>
      <c r="D392" s="2"/>
      <c r="E392" s="2"/>
      <c r="F392" s="2"/>
    </row>
    <row r="393" spans="2:6" x14ac:dyDescent="0.15">
      <c r="B393" s="2"/>
      <c r="C393" s="2"/>
      <c r="D393" s="2"/>
      <c r="E393" s="2"/>
      <c r="F393" s="2"/>
    </row>
    <row r="394" spans="2:6" x14ac:dyDescent="0.15">
      <c r="B394" s="2"/>
      <c r="C394" s="2"/>
      <c r="D394" s="2"/>
      <c r="E394" s="2"/>
      <c r="F394" s="2"/>
    </row>
    <row r="395" spans="2:6" x14ac:dyDescent="0.15">
      <c r="B395" s="2"/>
      <c r="C395" s="2"/>
      <c r="D395" s="2"/>
      <c r="E395" s="2"/>
      <c r="F395" s="2"/>
    </row>
    <row r="396" spans="2:6" x14ac:dyDescent="0.15">
      <c r="B396" s="2"/>
      <c r="C396" s="2"/>
      <c r="D396" s="2"/>
      <c r="E396" s="2"/>
      <c r="F396" s="2"/>
    </row>
    <row r="397" spans="2:6" x14ac:dyDescent="0.15">
      <c r="B397" s="2"/>
      <c r="C397" s="2"/>
      <c r="D397" s="2"/>
      <c r="E397" s="2"/>
      <c r="F397" s="2"/>
    </row>
    <row r="398" spans="2:6" x14ac:dyDescent="0.15">
      <c r="B398" s="2"/>
      <c r="C398" s="2"/>
      <c r="D398" s="2"/>
      <c r="E398" s="2"/>
      <c r="F398" s="2"/>
    </row>
    <row r="399" spans="2:6" x14ac:dyDescent="0.15">
      <c r="B399" s="2"/>
      <c r="C399" s="2"/>
      <c r="D399" s="2"/>
      <c r="E399" s="2"/>
      <c r="F399" s="2"/>
    </row>
    <row r="400" spans="2:6" x14ac:dyDescent="0.15">
      <c r="B400" s="2"/>
      <c r="C400" s="2"/>
      <c r="D400" s="2"/>
      <c r="E400" s="2"/>
      <c r="F400" s="2"/>
    </row>
    <row r="401" spans="2:6" x14ac:dyDescent="0.15">
      <c r="B401" s="2"/>
      <c r="C401" s="2"/>
      <c r="D401" s="2"/>
      <c r="E401" s="2"/>
      <c r="F401" s="2"/>
    </row>
    <row r="402" spans="2:6" x14ac:dyDescent="0.15">
      <c r="B402" s="2"/>
      <c r="C402" s="2"/>
      <c r="D402" s="2"/>
      <c r="E402" s="2"/>
      <c r="F402" s="2"/>
    </row>
    <row r="403" spans="2:6" x14ac:dyDescent="0.15">
      <c r="B403" s="2"/>
      <c r="C403" s="2"/>
      <c r="D403" s="2"/>
      <c r="E403" s="2"/>
      <c r="F403" s="2"/>
    </row>
  </sheetData>
  <autoFilter ref="A1:R86" xr:uid="{00000000-0001-0000-0000-000000000000}">
    <filterColumn colId="5">
      <filters>
        <filter val="ユニット型+地域密着型"/>
      </filters>
    </filterColumn>
  </autoFilter>
  <customSheetViews>
    <customSheetView guid="{A77F6766-B26F-4838-95EE-33950E0037C1}" zeroValues="0">
      <pane xSplit="2" ySplit="1" topLeftCell="C2" activePane="bottomRight" state="frozen"/>
      <selection pane="bottomRight" activeCell="M5" sqref="M5"/>
      <pageMargins left="0.7" right="0.7" top="0.75" bottom="0.75" header="0.3" footer="0.3"/>
      <pageSetup paperSize="9" orientation="portrait" horizontalDpi="300" verticalDpi="300" r:id="rId1"/>
    </customSheetView>
    <customSheetView guid="{9E4DD5A7-4719-4975-AA19-F0AD3C58E3EA}">
      <pane xSplit="2" ySplit="1" topLeftCell="AN2" activePane="bottomRight" state="frozen"/>
      <selection pane="bottomRight" activeCell="AF3" sqref="AF3"/>
      <pageMargins left="0.7" right="0.7" top="0.75" bottom="0.75" header="0.3" footer="0.3"/>
      <pageSetup paperSize="9" orientation="portrait" horizontalDpi="300" verticalDpi="300" r:id="rId2"/>
    </customSheetView>
    <customSheetView guid="{E286374E-F69C-41E9-9457-852E1D97600B}" zeroValues="0">
      <pane xSplit="2" ySplit="1" topLeftCell="C2" activePane="bottomRight" state="frozen"/>
      <selection pane="bottomRight" activeCell="BH24" sqref="BH24"/>
      <pageMargins left="0.7" right="0.7" top="0.75" bottom="0.75" header="0.3" footer="0.3"/>
      <pageSetup paperSize="9" orientation="portrait" horizontalDpi="300" verticalDpi="300" r:id="rId3"/>
    </customSheetView>
    <customSheetView guid="{5B4D6D08-0C0C-4DE0-BD69-566F0E86510E}" zeroValues="0">
      <pane xSplit="2" ySplit="1" topLeftCell="C131" activePane="bottomRight" state="frozen"/>
      <selection pane="bottomRight" activeCell="B84" sqref="B84"/>
      <pageMargins left="0.7" right="0.7" top="0.75" bottom="0.75" header="0.3" footer="0.3"/>
      <pageSetup paperSize="9" orientation="portrait" horizontalDpi="300" verticalDpi="300" r:id="rId4"/>
    </customSheetView>
    <customSheetView guid="{6D09C2BA-90D0-4FDC-9735-56B2ECB83E1E}" zeroValues="0">
      <pane xSplit="2" ySplit="1" topLeftCell="C140" activePane="bottomRight" state="frozen"/>
      <selection pane="bottomRight" activeCell="B84" sqref="B84"/>
      <pageMargins left="0.7" right="0.7" top="0.75" bottom="0.75" header="0.3" footer="0.3"/>
      <pageSetup paperSize="9" orientation="portrait" horizontalDpi="300" verticalDpi="300" r:id="rId5"/>
    </customSheetView>
    <customSheetView guid="{2CBF26A3-907C-45F2-AAD6-DC11E71324B1}" zeroValues="0">
      <pane xSplit="2" ySplit="1" topLeftCell="C2" activePane="bottomRight" state="frozen"/>
      <selection pane="bottomRight" activeCell="S7" sqref="S7"/>
      <pageMargins left="0.7" right="0.7" top="0.75" bottom="0.75" header="0.3" footer="0.3"/>
      <pageSetup paperSize="9" orientation="portrait" horizontalDpi="300" verticalDpi="300" r:id="rId6"/>
    </customSheetView>
    <customSheetView guid="{A322D599-7ECB-488D-BA94-02308CECF285}" zeroValues="0">
      <pane xSplit="2" ySplit="1" topLeftCell="C81" activePane="bottomRight" state="frozen"/>
      <selection pane="bottomRight" activeCell="B86" sqref="B86"/>
      <pageMargins left="0.7" right="0.7" top="0.75" bottom="0.75" header="0.3" footer="0.3"/>
      <pageSetup paperSize="9" orientation="portrait" horizontalDpi="300" verticalDpi="300" r:id="rId7"/>
    </customSheetView>
  </customSheetViews>
  <phoneticPr fontId="3"/>
  <pageMargins left="0.7" right="0.7" top="0.75" bottom="0.75" header="0.3" footer="0.3"/>
  <pageSetup paperSize="9" orientation="portrait"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view="pageBreakPreview" zoomScaleNormal="100" zoomScaleSheetLayoutView="100" workbookViewId="0">
      <selection activeCell="F19" sqref="F19"/>
    </sheetView>
  </sheetViews>
  <sheetFormatPr defaultRowHeight="15.75" x14ac:dyDescent="0.15"/>
  <cols>
    <col min="1" max="1" width="2.625" style="17" customWidth="1"/>
    <col min="2" max="2" width="5.625" style="17" customWidth="1"/>
    <col min="3" max="3" width="28.875" style="17" bestFit="1" customWidth="1"/>
    <col min="4" max="4" width="7.375" style="17" bestFit="1" customWidth="1"/>
    <col min="5" max="7" width="18.625" style="17" customWidth="1"/>
    <col min="8" max="8" width="10.125" style="17" customWidth="1"/>
    <col min="9" max="9" width="16.75" style="17" customWidth="1"/>
    <col min="10" max="16384" width="9" style="17"/>
  </cols>
  <sheetData>
    <row r="1" spans="1:11" ht="24.75" customHeight="1" x14ac:dyDescent="0.15">
      <c r="A1" s="16" t="s">
        <v>566</v>
      </c>
      <c r="B1" s="16"/>
      <c r="C1" s="16"/>
      <c r="D1" s="16"/>
      <c r="E1" s="16"/>
      <c r="F1" s="16"/>
      <c r="G1" s="16"/>
      <c r="H1" s="16"/>
      <c r="I1" s="16"/>
      <c r="J1" s="16"/>
    </row>
    <row r="2" spans="1:11" ht="7.5" customHeight="1" x14ac:dyDescent="0.15">
      <c r="A2" s="16"/>
      <c r="B2" s="16"/>
      <c r="C2" s="16"/>
      <c r="D2" s="16"/>
      <c r="E2" s="16"/>
      <c r="F2" s="16"/>
      <c r="G2" s="16"/>
      <c r="H2" s="16"/>
      <c r="I2" s="16"/>
      <c r="J2" s="16"/>
    </row>
    <row r="3" spans="1:11" s="18" customFormat="1" x14ac:dyDescent="0.15">
      <c r="B3" s="18" t="s">
        <v>597</v>
      </c>
      <c r="I3" s="19"/>
      <c r="J3" s="19"/>
      <c r="K3" s="19"/>
    </row>
    <row r="4" spans="1:11" ht="31.5" x14ac:dyDescent="0.15">
      <c r="B4" s="34"/>
      <c r="C4" s="34"/>
      <c r="D4" s="20" t="s">
        <v>5</v>
      </c>
      <c r="E4" s="21" t="s">
        <v>560</v>
      </c>
      <c r="F4" s="21" t="s">
        <v>561</v>
      </c>
      <c r="G4" s="20" t="s">
        <v>600</v>
      </c>
      <c r="H4" s="22"/>
      <c r="I4" s="23"/>
    </row>
    <row r="5" spans="1:11" ht="24" customHeight="1" x14ac:dyDescent="0.15">
      <c r="B5" s="34" t="s">
        <v>6</v>
      </c>
      <c r="C5" s="34"/>
      <c r="D5" s="24">
        <f>COUNTA(一覧!B2:B86)</f>
        <v>85</v>
      </c>
      <c r="E5" s="25">
        <f>AVERAGE(IFERROR(一覧!G2:G86,""))</f>
        <v>393855493</v>
      </c>
      <c r="F5" s="25">
        <f>AVERAGE(IFERROR(一覧!H2:H86,""))</f>
        <v>380612646</v>
      </c>
      <c r="G5" s="26">
        <f>F5-E5</f>
        <v>-13242847</v>
      </c>
      <c r="I5" s="27"/>
    </row>
    <row r="6" spans="1:11" ht="24" customHeight="1" x14ac:dyDescent="0.15">
      <c r="B6" s="35" t="s">
        <v>7</v>
      </c>
      <c r="C6" s="24" t="s">
        <v>8</v>
      </c>
      <c r="D6" s="24">
        <f>COUNTIF(一覧!$D$2:$D$403,C6)</f>
        <v>0</v>
      </c>
      <c r="E6" s="28" t="s">
        <v>562</v>
      </c>
      <c r="F6" s="28" t="s">
        <v>562</v>
      </c>
      <c r="G6" s="28" t="s">
        <v>562</v>
      </c>
      <c r="I6" s="27"/>
    </row>
    <row r="7" spans="1:11" ht="24" customHeight="1" x14ac:dyDescent="0.15">
      <c r="B7" s="35"/>
      <c r="C7" s="24" t="s">
        <v>9</v>
      </c>
      <c r="D7" s="24">
        <f>COUNTIF(一覧!$D$2:$D$403,C7)</f>
        <v>0</v>
      </c>
      <c r="E7" s="28" t="s">
        <v>562</v>
      </c>
      <c r="F7" s="28" t="s">
        <v>562</v>
      </c>
      <c r="G7" s="28" t="s">
        <v>562</v>
      </c>
      <c r="I7" s="27"/>
    </row>
    <row r="8" spans="1:11" ht="24" customHeight="1" x14ac:dyDescent="0.15">
      <c r="B8" s="35"/>
      <c r="C8" s="24" t="s">
        <v>10</v>
      </c>
      <c r="D8" s="24">
        <f>COUNTIF(一覧!$D$2:$D$403,C8)</f>
        <v>17</v>
      </c>
      <c r="E8" s="25">
        <f ca="1">AVERAGEIF(一覧!$D$2:$D$403,C8,一覧!$G$2:$G$86)</f>
        <v>275490845</v>
      </c>
      <c r="F8" s="25">
        <f ca="1">AVERAGEIF(一覧!$D$2:$D$403,C8,一覧!$H$2:$H$86)</f>
        <v>277921611.52941179</v>
      </c>
      <c r="G8" s="26">
        <f t="shared" ref="G8:G19" ca="1" si="0">F8-E8</f>
        <v>2430766.5294117928</v>
      </c>
      <c r="I8" s="27"/>
    </row>
    <row r="9" spans="1:11" ht="24" customHeight="1" x14ac:dyDescent="0.15">
      <c r="B9" s="35"/>
      <c r="C9" s="24" t="s">
        <v>11</v>
      </c>
      <c r="D9" s="24">
        <f>COUNTIF(一覧!$D$2:$D$403,C9)</f>
        <v>5</v>
      </c>
      <c r="E9" s="25">
        <f ca="1">AVERAGEIF(一覧!$D$2:$D$403,C9,一覧!$G$2:$G$86)</f>
        <v>542078090.79999995</v>
      </c>
      <c r="F9" s="25">
        <f ca="1">AVERAGEIF(一覧!$D$2:$D$403,C9,一覧!$H$2:$H$86)</f>
        <v>542074614</v>
      </c>
      <c r="G9" s="26">
        <f t="shared" ca="1" si="0"/>
        <v>-3476.7999999523163</v>
      </c>
      <c r="I9" s="27"/>
    </row>
    <row r="10" spans="1:11" ht="24" customHeight="1" x14ac:dyDescent="0.15">
      <c r="B10" s="35"/>
      <c r="C10" s="24" t="s">
        <v>12</v>
      </c>
      <c r="D10" s="24">
        <f>COUNTIF(一覧!$D$2:$D$403,C10)</f>
        <v>17</v>
      </c>
      <c r="E10" s="25">
        <f ca="1">AVERAGEIF(一覧!$D$2:$D$403,C10,一覧!$G$2:$G$86)</f>
        <v>334687511.58823532</v>
      </c>
      <c r="F10" s="25">
        <f ca="1">AVERAGEIF(一覧!$D$2:$D$403,C10,一覧!$H$2:$H$86)</f>
        <v>338130125.29411763</v>
      </c>
      <c r="G10" s="26">
        <f t="shared" ca="1" si="0"/>
        <v>3442613.7058823109</v>
      </c>
      <c r="I10" s="27"/>
    </row>
    <row r="11" spans="1:11" ht="24" customHeight="1" x14ac:dyDescent="0.15">
      <c r="B11" s="35"/>
      <c r="C11" s="24" t="s">
        <v>13</v>
      </c>
      <c r="D11" s="24">
        <f>COUNTIF(一覧!$D$2:$D$403,C11)</f>
        <v>15</v>
      </c>
      <c r="E11" s="25">
        <f ca="1">AVERAGEIF(一覧!$D$2:$D$403,C11,一覧!$G$2:$G$86)</f>
        <v>295976095.53333336</v>
      </c>
      <c r="F11" s="25">
        <f ca="1">AVERAGEIF(一覧!$D$2:$D$403,C11,一覧!$H$2:$H$86)</f>
        <v>302546040.86666667</v>
      </c>
      <c r="G11" s="26">
        <f t="shared" ca="1" si="0"/>
        <v>6569945.3333333135</v>
      </c>
      <c r="I11" s="27"/>
    </row>
    <row r="12" spans="1:11" ht="24" customHeight="1" x14ac:dyDescent="0.15">
      <c r="B12" s="35"/>
      <c r="C12" s="24" t="s">
        <v>14</v>
      </c>
      <c r="D12" s="24">
        <f>COUNTIF(一覧!$D$2:$D$403,C12)</f>
        <v>10</v>
      </c>
      <c r="E12" s="25">
        <f ca="1">AVERAGEIF(一覧!$D$2:$D$403,C12,一覧!$G$2:$G$86)</f>
        <v>240703315.90000001</v>
      </c>
      <c r="F12" s="25">
        <f ca="1">AVERAGEIF(一覧!$D$2:$D$403,C12,一覧!$H$2:$H$86)</f>
        <v>247344474.69999999</v>
      </c>
      <c r="G12" s="26">
        <f t="shared" ca="1" si="0"/>
        <v>6641158.7999999821</v>
      </c>
      <c r="I12" s="27"/>
    </row>
    <row r="13" spans="1:11" ht="24" customHeight="1" x14ac:dyDescent="0.15">
      <c r="B13" s="35"/>
      <c r="C13" s="24" t="s">
        <v>15</v>
      </c>
      <c r="D13" s="24">
        <f>COUNTIF(一覧!$D$2:$D$403,C13)</f>
        <v>21</v>
      </c>
      <c r="E13" s="25">
        <f ca="1">AVERAGEIF(一覧!$D$2:$D$403,C13,一覧!$G$2:$G$86)</f>
        <v>262880403</v>
      </c>
      <c r="F13" s="25">
        <f ca="1">AVERAGEIF(一覧!$D$2:$D$403,C13,一覧!$H$2:$H$86)</f>
        <v>265081606.09523809</v>
      </c>
      <c r="G13" s="26">
        <f t="shared" ca="1" si="0"/>
        <v>2201203.0952380896</v>
      </c>
      <c r="I13" s="27"/>
    </row>
    <row r="14" spans="1:11" ht="24" customHeight="1" x14ac:dyDescent="0.15">
      <c r="B14" s="36" t="s">
        <v>16</v>
      </c>
      <c r="C14" s="29" t="s">
        <v>17</v>
      </c>
      <c r="D14" s="29">
        <f>COUNTIF(一覧!$F$2:$F$403,C14)</f>
        <v>41</v>
      </c>
      <c r="E14" s="30">
        <f ca="1">AVERAGEIF(一覧!$F$2:$F$403,C14,一覧!$G$2:$G$86)</f>
        <v>290151409.85365856</v>
      </c>
      <c r="F14" s="25">
        <f ca="1">AVERAGEIF(一覧!$F$2:$F$403,C14,一覧!$H$2:$H$86)</f>
        <v>291385074.51219511</v>
      </c>
      <c r="G14" s="26">
        <f t="shared" ca="1" si="0"/>
        <v>1233664.6585365534</v>
      </c>
      <c r="I14" s="27"/>
    </row>
    <row r="15" spans="1:11" ht="24" customHeight="1" x14ac:dyDescent="0.15">
      <c r="B15" s="35"/>
      <c r="C15" s="24" t="s">
        <v>18</v>
      </c>
      <c r="D15" s="24">
        <f>COUNTIF(一覧!$F$2:$F$403,C15)</f>
        <v>30</v>
      </c>
      <c r="E15" s="25">
        <f ca="1">AVERAGEIF(一覧!$F$2:$F$403,C15,一覧!$G$2:$G$86)</f>
        <v>325903869.46666664</v>
      </c>
      <c r="F15" s="25">
        <f ca="1">AVERAGEIF(一覧!$F$2:$F$403,C15,一覧!$H$2:$H$86)</f>
        <v>334808997.93333334</v>
      </c>
      <c r="G15" s="26">
        <f t="shared" ca="1" si="0"/>
        <v>8905128.4666666985</v>
      </c>
      <c r="I15" s="27"/>
    </row>
    <row r="16" spans="1:11" ht="24" customHeight="1" x14ac:dyDescent="0.15">
      <c r="B16" s="35"/>
      <c r="C16" s="24" t="s">
        <v>19</v>
      </c>
      <c r="D16" s="24">
        <f>COUNTIF(一覧!$F$2:$F$403,C16)</f>
        <v>3</v>
      </c>
      <c r="E16" s="25">
        <f ca="1">AVERAGEIF(一覧!$F$2:$F$403,C16,一覧!$G$2:$G$86)</f>
        <v>138788394.66666666</v>
      </c>
      <c r="F16" s="25">
        <f ca="1">AVERAGEIF(一覧!$F$2:$F$403,C16,一覧!$H$2:$H$86)</f>
        <v>139516461</v>
      </c>
      <c r="G16" s="26">
        <f t="shared" ca="1" si="0"/>
        <v>728066.33333334327</v>
      </c>
      <c r="I16" s="27"/>
    </row>
    <row r="17" spans="2:9" ht="24" customHeight="1" x14ac:dyDescent="0.15">
      <c r="B17" s="35"/>
      <c r="C17" s="24" t="s">
        <v>20</v>
      </c>
      <c r="D17" s="24">
        <f>COUNTIF(一覧!$F$2:$F$403,C17)</f>
        <v>5</v>
      </c>
      <c r="E17" s="25">
        <f ca="1">AVERAGEIF(一覧!$F$2:$F$403,C17,一覧!$G$2:$G$86)</f>
        <v>372484865.19999999</v>
      </c>
      <c r="F17" s="25">
        <f ca="1">AVERAGEIF(一覧!$F$2:$F$403,C17,一覧!$H$2:$H$86)</f>
        <v>376266557</v>
      </c>
      <c r="G17" s="26">
        <f t="shared" ca="1" si="0"/>
        <v>3781691.8000000119</v>
      </c>
      <c r="I17" s="27"/>
    </row>
    <row r="18" spans="2:9" ht="24" customHeight="1" x14ac:dyDescent="0.15">
      <c r="B18" s="35"/>
      <c r="C18" s="24" t="s">
        <v>21</v>
      </c>
      <c r="D18" s="24">
        <f>COUNTIF(一覧!$F$2:$F$403,C18)</f>
        <v>2</v>
      </c>
      <c r="E18" s="25">
        <f ca="1">AVERAGEIF(一覧!$F$2:$F$403,C18,一覧!$G$2:$G$86)</f>
        <v>488772135.5</v>
      </c>
      <c r="F18" s="25">
        <f ca="1">AVERAGEIF(一覧!$F$2:$F$403,C18,一覧!$H$2:$H$86)</f>
        <v>478957096.5</v>
      </c>
      <c r="G18" s="26">
        <f t="shared" ca="1" si="0"/>
        <v>-9815039</v>
      </c>
      <c r="I18" s="27"/>
    </row>
    <row r="19" spans="2:9" ht="24" customHeight="1" x14ac:dyDescent="0.15">
      <c r="B19" s="35"/>
      <c r="C19" s="24" t="s">
        <v>23</v>
      </c>
      <c r="D19" s="24">
        <f>COUNTIF(一覧!$F$2:$F$403,C19)</f>
        <v>4</v>
      </c>
      <c r="E19" s="25">
        <f ca="1">AVERAGEIF(一覧!$F$2:$F$403,C19,一覧!$G$2:$G$86)</f>
        <v>130231975.5</v>
      </c>
      <c r="F19" s="25">
        <f ca="1">AVERAGEIF(一覧!$F$2:$F$403,C19,一覧!$H$2:$H$86)</f>
        <v>128186832.5</v>
      </c>
      <c r="G19" s="26">
        <f t="shared" ca="1" si="0"/>
        <v>-2045143</v>
      </c>
      <c r="I19" s="27"/>
    </row>
    <row r="20" spans="2:9" ht="24" customHeight="1" x14ac:dyDescent="0.15">
      <c r="B20" s="35"/>
      <c r="C20" s="24" t="s">
        <v>22</v>
      </c>
      <c r="D20" s="24">
        <f>COUNTIF(一覧!$F$2:$F$403,C20)</f>
        <v>0</v>
      </c>
      <c r="E20" s="28" t="s">
        <v>562</v>
      </c>
      <c r="F20" s="28" t="s">
        <v>562</v>
      </c>
      <c r="G20" s="28" t="s">
        <v>562</v>
      </c>
      <c r="I20" s="27"/>
    </row>
    <row r="22" spans="2:9" x14ac:dyDescent="0.15">
      <c r="B22" s="18" t="s">
        <v>567</v>
      </c>
      <c r="C22" s="31"/>
    </row>
    <row r="23" spans="2:9" x14ac:dyDescent="0.15">
      <c r="B23" s="17" t="s">
        <v>572</v>
      </c>
    </row>
    <row r="24" spans="2:9" x14ac:dyDescent="0.15">
      <c r="B24" s="17" t="s">
        <v>601</v>
      </c>
    </row>
    <row r="25" spans="2:9" x14ac:dyDescent="0.15">
      <c r="B25" s="17" t="s">
        <v>602</v>
      </c>
    </row>
    <row r="26" spans="2:9" x14ac:dyDescent="0.15">
      <c r="B26" s="17" t="s">
        <v>573</v>
      </c>
    </row>
    <row r="28" spans="2:9" x14ac:dyDescent="0.15">
      <c r="B28" s="18" t="s">
        <v>571</v>
      </c>
    </row>
    <row r="29" spans="2:9" x14ac:dyDescent="0.15">
      <c r="B29" s="17" t="s">
        <v>603</v>
      </c>
      <c r="C29" s="31"/>
    </row>
    <row r="30" spans="2:9" x14ac:dyDescent="0.15">
      <c r="B30" s="17" t="s">
        <v>604</v>
      </c>
    </row>
    <row r="31" spans="2:9" x14ac:dyDescent="0.15">
      <c r="B31" s="17" t="s">
        <v>568</v>
      </c>
    </row>
    <row r="32" spans="2:9" x14ac:dyDescent="0.15">
      <c r="B32" s="17" t="s">
        <v>569</v>
      </c>
    </row>
    <row r="33" spans="2:2" x14ac:dyDescent="0.15">
      <c r="B33" s="17" t="s">
        <v>605</v>
      </c>
    </row>
    <row r="34" spans="2:2" x14ac:dyDescent="0.15">
      <c r="B34" s="17" t="s">
        <v>606</v>
      </c>
    </row>
  </sheetData>
  <customSheetViews>
    <customSheetView guid="{A77F6766-B26F-4838-95EE-33950E0037C1}" topLeftCell="A16">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1"/>
    </customSheetView>
    <customSheetView guid="{9E4DD5A7-4719-4975-AA19-F0AD3C58E3EA}" showPageBreaks="1" printArea="1">
      <selection activeCell="D30" sqref="D30"/>
      <rowBreaks count="1" manualBreakCount="1">
        <brk id="37" max="6" man="1"/>
      </rowBreaks>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2"/>
    </customSheetView>
    <customSheetView guid="{E286374E-F69C-41E9-9457-852E1D97600B}" topLeftCell="A16">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3"/>
    </customSheetView>
    <customSheetView guid="{5B4D6D08-0C0C-4DE0-BD69-566F0E86510E}">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4"/>
    </customSheetView>
    <customSheetView guid="{6D09C2BA-90D0-4FDC-9735-56B2ECB83E1E}">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5"/>
    </customSheetView>
    <customSheetView guid="{2CBF26A3-907C-45F2-AAD6-DC11E71324B1}" topLeftCell="A19">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6"/>
    </customSheetView>
    <customSheetView guid="{A322D599-7ECB-488D-BA94-02308CECF285}" showPageBreaks="1" printArea="1">
      <selection activeCell="D6" sqref="D6"/>
      <colBreaks count="1" manualBreakCount="1">
        <brk id="7" max="55" man="1"/>
      </colBreaks>
      <pageMargins left="0.70866141732283472" right="0.70866141732283472" top="0.74803149606299213" bottom="0.74803149606299213" header="0.31496062992125984" footer="0.31496062992125984"/>
      <pageSetup paperSize="9" scale="70" fitToHeight="2" orientation="portrait" horizontalDpi="300" verticalDpi="300" r:id="rId7"/>
    </customSheetView>
  </customSheetViews>
  <mergeCells count="4">
    <mergeCell ref="B4:C4"/>
    <mergeCell ref="B5:C5"/>
    <mergeCell ref="B6:B13"/>
    <mergeCell ref="B14:B20"/>
  </mergeCells>
  <phoneticPr fontId="3"/>
  <pageMargins left="0.70866141732283472" right="0.70866141732283472" top="0.74803149606299213" bottom="0.74803149606299213" header="0.31496062992125984" footer="0.31496062992125984"/>
  <pageSetup paperSize="9" scale="86" fitToHeight="2" orientation="portrait"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6AB5-3037-483E-B46B-A397C53E724E}">
  <dimension ref="A1:K36"/>
  <sheetViews>
    <sheetView workbookViewId="0">
      <selection activeCell="D14" sqref="D14"/>
    </sheetView>
  </sheetViews>
  <sheetFormatPr defaultRowHeight="15.75" x14ac:dyDescent="0.15"/>
  <cols>
    <col min="1" max="1" width="2.625" style="17" customWidth="1"/>
    <col min="2" max="2" width="5.625" style="17" customWidth="1"/>
    <col min="3" max="3" width="28.875" style="17" bestFit="1" customWidth="1"/>
    <col min="4" max="4" width="7.375" style="17" bestFit="1" customWidth="1"/>
    <col min="5" max="7" width="18.625" style="17" customWidth="1"/>
    <col min="8" max="8" width="10.125" style="17" customWidth="1"/>
    <col min="9" max="9" width="16.75" style="17" customWidth="1"/>
    <col min="10" max="16384" width="9" style="17"/>
  </cols>
  <sheetData>
    <row r="1" spans="1:11" ht="24.75" customHeight="1" x14ac:dyDescent="0.15">
      <c r="A1" s="16" t="s">
        <v>566</v>
      </c>
      <c r="B1" s="16"/>
      <c r="C1" s="16"/>
      <c r="D1" s="16"/>
      <c r="E1" s="16"/>
      <c r="F1" s="16"/>
      <c r="G1" s="16"/>
      <c r="H1" s="16"/>
      <c r="I1" s="16"/>
      <c r="J1" s="16"/>
    </row>
    <row r="2" spans="1:11" ht="7.5" customHeight="1" x14ac:dyDescent="0.15">
      <c r="A2" s="16"/>
      <c r="B2" s="16"/>
      <c r="C2" s="16"/>
      <c r="D2" s="16"/>
      <c r="E2" s="16"/>
      <c r="F2" s="16"/>
      <c r="G2" s="16"/>
      <c r="H2" s="16"/>
      <c r="I2" s="16"/>
      <c r="J2" s="16"/>
    </row>
    <row r="3" spans="1:11" s="18" customFormat="1" x14ac:dyDescent="0.15">
      <c r="B3" s="18" t="s">
        <v>598</v>
      </c>
      <c r="I3" s="19"/>
      <c r="J3" s="19"/>
      <c r="K3" s="19"/>
    </row>
    <row r="4" spans="1:11" ht="31.5" x14ac:dyDescent="0.15">
      <c r="B4" s="34"/>
      <c r="C4" s="34"/>
      <c r="D4" s="20" t="s">
        <v>5</v>
      </c>
      <c r="E4" s="21" t="s">
        <v>575</v>
      </c>
      <c r="F4" s="21" t="s">
        <v>576</v>
      </c>
      <c r="G4" s="20" t="s">
        <v>596</v>
      </c>
      <c r="H4" s="22"/>
      <c r="I4" s="23"/>
    </row>
    <row r="5" spans="1:11" ht="24" customHeight="1" x14ac:dyDescent="0.15">
      <c r="B5" s="34" t="s">
        <v>6</v>
      </c>
      <c r="C5" s="34"/>
      <c r="D5" s="24">
        <f>COUNTA(一覧!B2:B86)</f>
        <v>85</v>
      </c>
      <c r="E5" s="25">
        <f>AVERAGE(IFERROR(一覧!J2:J86,""))</f>
        <v>218854932</v>
      </c>
      <c r="F5" s="25">
        <f>AVERAGE(IFERROR(一覧!K2:K86,""))</f>
        <v>226994588</v>
      </c>
      <c r="G5" s="26">
        <f>F5-E5</f>
        <v>8139656</v>
      </c>
      <c r="I5" s="27"/>
    </row>
    <row r="6" spans="1:11" ht="24" customHeight="1" x14ac:dyDescent="0.15">
      <c r="B6" s="35" t="s">
        <v>7</v>
      </c>
      <c r="C6" s="24" t="s">
        <v>8</v>
      </c>
      <c r="D6" s="24">
        <f>COUNTIF(一覧!$D$2:$D$403,C6)</f>
        <v>0</v>
      </c>
      <c r="E6" s="28" t="s">
        <v>562</v>
      </c>
      <c r="F6" s="28" t="s">
        <v>562</v>
      </c>
      <c r="G6" s="28" t="s">
        <v>562</v>
      </c>
      <c r="I6" s="27"/>
    </row>
    <row r="7" spans="1:11" ht="24" customHeight="1" x14ac:dyDescent="0.15">
      <c r="B7" s="35"/>
      <c r="C7" s="24" t="s">
        <v>9</v>
      </c>
      <c r="D7" s="24">
        <f>COUNTIF(一覧!$D$2:$D$403,C7)</f>
        <v>0</v>
      </c>
      <c r="E7" s="28" t="s">
        <v>562</v>
      </c>
      <c r="F7" s="28" t="s">
        <v>562</v>
      </c>
      <c r="G7" s="28" t="s">
        <v>562</v>
      </c>
      <c r="I7" s="27"/>
    </row>
    <row r="8" spans="1:11" ht="24" customHeight="1" x14ac:dyDescent="0.15">
      <c r="B8" s="35"/>
      <c r="C8" s="24" t="s">
        <v>10</v>
      </c>
      <c r="D8" s="24">
        <f>COUNTIF(一覧!$D$2:$D$403,C8)</f>
        <v>17</v>
      </c>
      <c r="E8" s="25">
        <f ca="1">AVERAGEIF(一覧!$D$2:$D$403,C8,一覧!$J$2:$J$86)</f>
        <v>181663932.52941176</v>
      </c>
      <c r="F8" s="25">
        <f ca="1">AVERAGEIF(一覧!$D$2:$D$403,C8,一覧!$K$2:$K$86)</f>
        <v>229872902.82352942</v>
      </c>
      <c r="G8" s="26">
        <f t="shared" ref="G8:G19" ca="1" si="0">F8-E8</f>
        <v>48208970.294117659</v>
      </c>
      <c r="I8" s="27"/>
    </row>
    <row r="9" spans="1:11" ht="24" customHeight="1" x14ac:dyDescent="0.15">
      <c r="B9" s="35"/>
      <c r="C9" s="24" t="s">
        <v>11</v>
      </c>
      <c r="D9" s="24">
        <f>COUNTIF(一覧!$D$2:$D$403,C9)</f>
        <v>5</v>
      </c>
      <c r="E9" s="25">
        <f ca="1">AVERAGEIF(一覧!$D$2:$D$403,C9,一覧!$J$2:$J$86)</f>
        <v>351303225.80000001</v>
      </c>
      <c r="F9" s="25">
        <f ca="1">AVERAGEIF(一覧!$D$2:$D$403,C9,一覧!$K$2:$K$86)</f>
        <v>356479293.39999998</v>
      </c>
      <c r="G9" s="26">
        <f t="shared" ca="1" si="0"/>
        <v>5176067.5999999642</v>
      </c>
      <c r="I9" s="27"/>
    </row>
    <row r="10" spans="1:11" ht="24" customHeight="1" x14ac:dyDescent="0.15">
      <c r="B10" s="35"/>
      <c r="C10" s="24" t="s">
        <v>12</v>
      </c>
      <c r="D10" s="24">
        <f>COUNTIF(一覧!$D$2:$D$403,C10)</f>
        <v>17</v>
      </c>
      <c r="E10" s="25">
        <f ca="1">AVERAGEIF(一覧!$D$2:$D$403,C10,一覧!$J$2:$J$86)</f>
        <v>218428009.7647059</v>
      </c>
      <c r="F10" s="25">
        <f ca="1">AVERAGEIF(一覧!$D$2:$D$403,C10,一覧!$K$2:$K$86)</f>
        <v>219796229.82352942</v>
      </c>
      <c r="G10" s="26">
        <f t="shared" ca="1" si="0"/>
        <v>1368220.0588235259</v>
      </c>
      <c r="I10" s="27"/>
    </row>
    <row r="11" spans="1:11" ht="24" customHeight="1" x14ac:dyDescent="0.15">
      <c r="B11" s="35"/>
      <c r="C11" s="24" t="s">
        <v>13</v>
      </c>
      <c r="D11" s="24">
        <f>COUNTIF(一覧!$D$2:$D$403,C11)</f>
        <v>15</v>
      </c>
      <c r="E11" s="25">
        <f ca="1">AVERAGEIF(一覧!$D$2:$D$403,C11,一覧!$J$2:$J$86)</f>
        <v>204427003.33333334</v>
      </c>
      <c r="F11" s="25">
        <f ca="1">AVERAGEIF(一覧!$D$2:$D$403,C11,一覧!$K$2:$K$86)</f>
        <v>199718659</v>
      </c>
      <c r="G11" s="26">
        <f t="shared" ca="1" si="0"/>
        <v>-4708344.3333333433</v>
      </c>
      <c r="I11" s="27"/>
    </row>
    <row r="12" spans="1:11" ht="24" customHeight="1" x14ac:dyDescent="0.15">
      <c r="B12" s="35"/>
      <c r="C12" s="24" t="s">
        <v>14</v>
      </c>
      <c r="D12" s="24">
        <f>COUNTIF(一覧!$D$2:$D$403,C12)</f>
        <v>10</v>
      </c>
      <c r="E12" s="25">
        <f ca="1">AVERAGEIF(一覧!$D$2:$D$403,C12,一覧!$J$2:$J$86)</f>
        <v>156184098.59999999</v>
      </c>
      <c r="F12" s="25">
        <f ca="1">AVERAGEIF(一覧!$D$2:$D$403,C12,一覧!$K$2:$K$86)</f>
        <v>162926228.80000001</v>
      </c>
      <c r="G12" s="26">
        <f t="shared" ca="1" si="0"/>
        <v>6742130.2000000179</v>
      </c>
      <c r="I12" s="27"/>
    </row>
    <row r="13" spans="1:11" ht="24" customHeight="1" x14ac:dyDescent="0.15">
      <c r="B13" s="35"/>
      <c r="C13" s="24" t="s">
        <v>15</v>
      </c>
      <c r="D13" s="24">
        <f>COUNTIF(一覧!$D$2:$D$403,C13)</f>
        <v>21</v>
      </c>
      <c r="E13" s="25">
        <f ca="1">AVERAGEIF(一覧!$D$2:$D$403,C13,一覧!$J$2:$J$86)</f>
        <v>180129690.66666666</v>
      </c>
      <c r="F13" s="25">
        <f ca="1">AVERAGEIF(一覧!$D$2:$D$403,C13,一覧!$K$2:$K$86)</f>
        <v>270241787.09523809</v>
      </c>
      <c r="G13" s="26">
        <f t="shared" ca="1" si="0"/>
        <v>90112096.428571433</v>
      </c>
      <c r="I13" s="27"/>
    </row>
    <row r="14" spans="1:11" ht="24" customHeight="1" x14ac:dyDescent="0.15">
      <c r="B14" s="36" t="s">
        <v>16</v>
      </c>
      <c r="C14" s="29" t="s">
        <v>17</v>
      </c>
      <c r="D14" s="29">
        <f>COUNTIF(一覧!$F$2:$F$403,C14)</f>
        <v>41</v>
      </c>
      <c r="E14" s="30">
        <f ca="1">AVERAGEIF(一覧!$F$2:$F$403,C14,一覧!$J$2:$J$86)</f>
        <v>197249390.0487805</v>
      </c>
      <c r="F14" s="25">
        <f ca="1">AVERAGEIF(一覧!$F$2:$F$403,C14,一覧!$K$2:$K$86)</f>
        <v>240545331.9512195</v>
      </c>
      <c r="G14" s="26">
        <f t="shared" ca="1" si="0"/>
        <v>43295941.902438998</v>
      </c>
      <c r="I14" s="27"/>
    </row>
    <row r="15" spans="1:11" ht="24" customHeight="1" x14ac:dyDescent="0.15">
      <c r="B15" s="35"/>
      <c r="C15" s="24" t="s">
        <v>18</v>
      </c>
      <c r="D15" s="24">
        <f>COUNTIF(一覧!$F$2:$F$403,C15)</f>
        <v>30</v>
      </c>
      <c r="E15" s="25">
        <f ca="1">AVERAGEIF(一覧!$F$2:$F$403,C15,一覧!$J$2:$J$86)</f>
        <v>211751792.23333332</v>
      </c>
      <c r="F15" s="25">
        <f ca="1">AVERAGEIF(一覧!$F$2:$F$403,C15,一覧!$K$2:$K$86)</f>
        <v>243191815.06666666</v>
      </c>
      <c r="G15" s="26">
        <f t="shared" ca="1" si="0"/>
        <v>31440022.833333343</v>
      </c>
      <c r="I15" s="27"/>
    </row>
    <row r="16" spans="1:11" ht="24" customHeight="1" x14ac:dyDescent="0.15">
      <c r="B16" s="35"/>
      <c r="C16" s="24" t="s">
        <v>19</v>
      </c>
      <c r="D16" s="24">
        <f>COUNTIF(一覧!$F$2:$F$403,C16)</f>
        <v>3</v>
      </c>
      <c r="E16" s="25">
        <f ca="1">AVERAGEIF(一覧!$F$2:$F$403,C16,一覧!$J$2:$J$86)</f>
        <v>92277248.666666672</v>
      </c>
      <c r="F16" s="25">
        <f ca="1">AVERAGEIF(一覧!$F$2:$F$403,C16,一覧!$K$2:$K$86)</f>
        <v>97181690.666666672</v>
      </c>
      <c r="G16" s="26">
        <f t="shared" ca="1" si="0"/>
        <v>4904442</v>
      </c>
      <c r="I16" s="27"/>
    </row>
    <row r="17" spans="2:9" ht="24" customHeight="1" x14ac:dyDescent="0.15">
      <c r="B17" s="35"/>
      <c r="C17" s="24" t="s">
        <v>20</v>
      </c>
      <c r="D17" s="24">
        <f>COUNTIF(一覧!$F$2:$F$403,C17)</f>
        <v>5</v>
      </c>
      <c r="E17" s="25">
        <f ca="1">AVERAGEIF(一覧!$F$2:$F$403,C17,一覧!$J$2:$J$86)</f>
        <v>243481479.59999999</v>
      </c>
      <c r="F17" s="25">
        <f ca="1">AVERAGEIF(一覧!$F$2:$F$403,C17,一覧!$K$2:$K$86)</f>
        <v>245181173</v>
      </c>
      <c r="G17" s="26">
        <f t="shared" ca="1" si="0"/>
        <v>1699693.400000006</v>
      </c>
      <c r="I17" s="27"/>
    </row>
    <row r="18" spans="2:9" ht="24" customHeight="1" x14ac:dyDescent="0.15">
      <c r="B18" s="35"/>
      <c r="C18" s="24" t="s">
        <v>21</v>
      </c>
      <c r="D18" s="24">
        <f>COUNTIF(一覧!$F$2:$F$403,C18)</f>
        <v>2</v>
      </c>
      <c r="E18" s="25">
        <f ca="1">AVERAGEIF(一覧!$F$2:$F$403,C18,一覧!$J$2:$J$86)</f>
        <v>323237234.5</v>
      </c>
      <c r="F18" s="25">
        <f ca="1">AVERAGEIF(一覧!$F$2:$F$403,C18,一覧!$K$2:$K$86)</f>
        <v>327975110.5</v>
      </c>
      <c r="G18" s="26">
        <f t="shared" ca="1" si="0"/>
        <v>4737876</v>
      </c>
      <c r="I18" s="27"/>
    </row>
    <row r="19" spans="2:9" ht="24" customHeight="1" x14ac:dyDescent="0.15">
      <c r="B19" s="35"/>
      <c r="C19" s="24" t="s">
        <v>23</v>
      </c>
      <c r="D19" s="24">
        <f>COUNTIF(一覧!$F$2:$F$403,C19)</f>
        <v>4</v>
      </c>
      <c r="E19" s="25">
        <f ca="1">AVERAGEIF(一覧!$F$2:$F$403,C19,一覧!$J$2:$J$86)</f>
        <v>97139079</v>
      </c>
      <c r="F19" s="25">
        <f ca="1">AVERAGEIF(一覧!$F$2:$F$403,C19,一覧!$K$2:$K$86)</f>
        <v>98844301</v>
      </c>
      <c r="G19" s="26">
        <f t="shared" ca="1" si="0"/>
        <v>1705222</v>
      </c>
      <c r="I19" s="27"/>
    </row>
    <row r="20" spans="2:9" ht="24" customHeight="1" x14ac:dyDescent="0.15">
      <c r="B20" s="35"/>
      <c r="C20" s="24" t="s">
        <v>22</v>
      </c>
      <c r="D20" s="24">
        <f>COUNTIF(一覧!$F$2:$F$403,C20)</f>
        <v>0</v>
      </c>
      <c r="E20" s="28" t="s">
        <v>562</v>
      </c>
      <c r="F20" s="28" t="s">
        <v>562</v>
      </c>
      <c r="G20" s="28" t="s">
        <v>562</v>
      </c>
      <c r="I20" s="27"/>
    </row>
    <row r="22" spans="2:9" x14ac:dyDescent="0.15">
      <c r="B22" s="18" t="s">
        <v>567</v>
      </c>
      <c r="C22" s="31"/>
    </row>
    <row r="23" spans="2:9" x14ac:dyDescent="0.15">
      <c r="B23" s="17" t="s">
        <v>577</v>
      </c>
      <c r="C23" s="31"/>
    </row>
    <row r="24" spans="2:9" x14ac:dyDescent="0.15">
      <c r="B24" s="17" t="s">
        <v>607</v>
      </c>
      <c r="C24" s="31"/>
    </row>
    <row r="25" spans="2:9" ht="31.5" customHeight="1" x14ac:dyDescent="0.15">
      <c r="B25" s="37" t="s">
        <v>578</v>
      </c>
      <c r="C25" s="37"/>
      <c r="D25" s="37"/>
      <c r="E25" s="37"/>
      <c r="F25" s="37"/>
      <c r="G25" s="37"/>
    </row>
    <row r="26" spans="2:9" x14ac:dyDescent="0.15">
      <c r="B26" s="17" t="s">
        <v>579</v>
      </c>
    </row>
    <row r="27" spans="2:9" x14ac:dyDescent="0.15">
      <c r="B27" s="17" t="s">
        <v>580</v>
      </c>
    </row>
    <row r="28" spans="2:9" x14ac:dyDescent="0.15">
      <c r="B28" s="17" t="s">
        <v>581</v>
      </c>
    </row>
    <row r="29" spans="2:9" x14ac:dyDescent="0.15">
      <c r="B29" s="17" t="s">
        <v>586</v>
      </c>
    </row>
    <row r="31" spans="2:9" x14ac:dyDescent="0.15">
      <c r="B31" s="18" t="s">
        <v>571</v>
      </c>
    </row>
    <row r="32" spans="2:9" x14ac:dyDescent="0.15">
      <c r="B32" s="17" t="s">
        <v>608</v>
      </c>
    </row>
    <row r="33" spans="2:2" x14ac:dyDescent="0.15">
      <c r="B33" s="17" t="s">
        <v>584</v>
      </c>
    </row>
    <row r="34" spans="2:2" x14ac:dyDescent="0.15">
      <c r="B34" s="17" t="s">
        <v>582</v>
      </c>
    </row>
    <row r="35" spans="2:2" x14ac:dyDescent="0.15">
      <c r="B35" s="17" t="s">
        <v>583</v>
      </c>
    </row>
    <row r="36" spans="2:2" x14ac:dyDescent="0.15">
      <c r="B36" s="17" t="s">
        <v>585</v>
      </c>
    </row>
  </sheetData>
  <mergeCells count="5">
    <mergeCell ref="B4:C4"/>
    <mergeCell ref="B5:C5"/>
    <mergeCell ref="B6:B13"/>
    <mergeCell ref="B14:B20"/>
    <mergeCell ref="B25:G25"/>
  </mergeCells>
  <phoneticPr fontId="3"/>
  <pageMargins left="0.70866141732283472" right="0.70866141732283472" top="0.74803149606299213" bottom="0.74803149606299213" header="0.31496062992125984" footer="0.31496062992125984"/>
  <pageSetup paperSize="9" scale="86" fitToHeight="2" orientation="portrait" horizontalDpi="300" verticalDpi="300" r:id="rId1"/>
  <colBreaks count="1" manualBreakCount="1">
    <brk id="7"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BFE96-4319-4794-9C9C-8971278BAEB5}">
  <dimension ref="A1:K34"/>
  <sheetViews>
    <sheetView workbookViewId="0">
      <selection activeCell="F19" sqref="F19"/>
    </sheetView>
  </sheetViews>
  <sheetFormatPr defaultRowHeight="15.75" x14ac:dyDescent="0.15"/>
  <cols>
    <col min="1" max="1" width="2.625" style="17" customWidth="1"/>
    <col min="2" max="2" width="5.625" style="17" customWidth="1"/>
    <col min="3" max="3" width="28.875" style="17" bestFit="1" customWidth="1"/>
    <col min="4" max="4" width="7.375" style="17" bestFit="1" customWidth="1"/>
    <col min="5" max="7" width="18.625" style="17" customWidth="1"/>
    <col min="8" max="8" width="10.125" style="17" customWidth="1"/>
    <col min="9" max="9" width="16.75" style="17" customWidth="1"/>
    <col min="10" max="16384" width="9" style="17"/>
  </cols>
  <sheetData>
    <row r="1" spans="1:11" ht="24.75" customHeight="1" x14ac:dyDescent="0.15">
      <c r="A1" s="16" t="s">
        <v>566</v>
      </c>
      <c r="B1" s="16"/>
      <c r="C1" s="16"/>
      <c r="D1" s="16"/>
      <c r="E1" s="16"/>
      <c r="F1" s="16"/>
      <c r="G1" s="16"/>
      <c r="H1" s="16"/>
      <c r="I1" s="16"/>
      <c r="J1" s="16"/>
    </row>
    <row r="2" spans="1:11" ht="7.5" customHeight="1" x14ac:dyDescent="0.15">
      <c r="A2" s="16"/>
      <c r="B2" s="16"/>
      <c r="C2" s="16"/>
      <c r="D2" s="16"/>
      <c r="E2" s="16"/>
      <c r="F2" s="16"/>
      <c r="G2" s="16"/>
      <c r="H2" s="16"/>
      <c r="I2" s="16"/>
      <c r="J2" s="16"/>
    </row>
    <row r="3" spans="1:11" s="18" customFormat="1" x14ac:dyDescent="0.15">
      <c r="B3" s="18" t="s">
        <v>613</v>
      </c>
      <c r="I3" s="19"/>
      <c r="J3" s="19"/>
      <c r="K3" s="19"/>
    </row>
    <row r="4" spans="1:11" ht="31.5" x14ac:dyDescent="0.15">
      <c r="B4" s="34"/>
      <c r="C4" s="34"/>
      <c r="D4" s="20" t="s">
        <v>5</v>
      </c>
      <c r="E4" s="21" t="s">
        <v>614</v>
      </c>
      <c r="F4" s="21" t="s">
        <v>615</v>
      </c>
      <c r="G4" s="20" t="s">
        <v>596</v>
      </c>
      <c r="H4" s="22"/>
      <c r="I4" s="23"/>
    </row>
    <row r="5" spans="1:11" ht="24" customHeight="1" x14ac:dyDescent="0.15">
      <c r="B5" s="34" t="s">
        <v>6</v>
      </c>
      <c r="C5" s="34"/>
      <c r="D5" s="24">
        <f>COUNTA(一覧!B2:B86)</f>
        <v>85</v>
      </c>
      <c r="E5" s="25">
        <f>AVERAGE(IFERROR(一覧!M2:M86,""))</f>
        <v>16516876</v>
      </c>
      <c r="F5" s="25">
        <f>AVERAGE(IFERROR(一覧!N2:N86,""))</f>
        <v>68069</v>
      </c>
      <c r="G5" s="26">
        <f>F5-E5</f>
        <v>-16448807</v>
      </c>
      <c r="I5" s="27"/>
    </row>
    <row r="6" spans="1:11" ht="24" customHeight="1" x14ac:dyDescent="0.15">
      <c r="B6" s="35" t="s">
        <v>7</v>
      </c>
      <c r="C6" s="24" t="s">
        <v>8</v>
      </c>
      <c r="D6" s="24">
        <f>COUNTIF(一覧!$D$2:$D$403,C6)</f>
        <v>0</v>
      </c>
      <c r="E6" s="28" t="s">
        <v>562</v>
      </c>
      <c r="F6" s="28" t="s">
        <v>562</v>
      </c>
      <c r="G6" s="28" t="s">
        <v>562</v>
      </c>
      <c r="I6" s="27"/>
    </row>
    <row r="7" spans="1:11" ht="24" customHeight="1" x14ac:dyDescent="0.15">
      <c r="B7" s="35"/>
      <c r="C7" s="24" t="s">
        <v>9</v>
      </c>
      <c r="D7" s="24">
        <f>COUNTIF(一覧!$D$2:$D$403,C7)</f>
        <v>0</v>
      </c>
      <c r="E7" s="28" t="s">
        <v>562</v>
      </c>
      <c r="F7" s="28" t="s">
        <v>562</v>
      </c>
      <c r="G7" s="28" t="s">
        <v>562</v>
      </c>
      <c r="I7" s="27"/>
    </row>
    <row r="8" spans="1:11" ht="24" customHeight="1" x14ac:dyDescent="0.15">
      <c r="B8" s="35"/>
      <c r="C8" s="24" t="s">
        <v>10</v>
      </c>
      <c r="D8" s="24">
        <f>COUNTIF(一覧!$D$2:$D$403,C8)</f>
        <v>17</v>
      </c>
      <c r="E8" s="25">
        <f ca="1">AVERAGEIF(一覧!$D$2:$D$403,C8,一覧!$M$2:$M$86)</f>
        <v>6662324.0588235296</v>
      </c>
      <c r="F8" s="25">
        <f ca="1">AVERAGEIF(一覧!$D$2:$D$403,C8,一覧!$N$2:$N$86)</f>
        <v>7005439.5882352944</v>
      </c>
      <c r="G8" s="26">
        <f t="shared" ref="G8:G19" ca="1" si="0">F8-E8</f>
        <v>343115.52941176482</v>
      </c>
      <c r="I8" s="27"/>
    </row>
    <row r="9" spans="1:11" ht="24" customHeight="1" x14ac:dyDescent="0.15">
      <c r="B9" s="35"/>
      <c r="C9" s="24" t="s">
        <v>11</v>
      </c>
      <c r="D9" s="24">
        <f>COUNTIF(一覧!$D$2:$D$403,C9)</f>
        <v>5</v>
      </c>
      <c r="E9" s="25">
        <f ca="1">AVERAGEIF(一覧!$D$2:$D$403,C9,一覧!$M$2:$M$86)</f>
        <v>29634640.800000001</v>
      </c>
      <c r="F9" s="25">
        <f ca="1">AVERAGEIF(一覧!$D$2:$D$403,C9,一覧!$N$2:$N$86)</f>
        <v>23854939.800000001</v>
      </c>
      <c r="G9" s="26">
        <f t="shared" ca="1" si="0"/>
        <v>-5779701</v>
      </c>
      <c r="I9" s="27"/>
    </row>
    <row r="10" spans="1:11" ht="24" customHeight="1" x14ac:dyDescent="0.15">
      <c r="B10" s="35"/>
      <c r="C10" s="24" t="s">
        <v>12</v>
      </c>
      <c r="D10" s="24">
        <f>COUNTIF(一覧!$D$2:$D$403,C10)</f>
        <v>17</v>
      </c>
      <c r="E10" s="25">
        <f ca="1">AVERAGEIF(一覧!$D$2:$D$403,C10,一覧!$M$2:$M$86)</f>
        <v>9768727.1176470593</v>
      </c>
      <c r="F10" s="25">
        <f ca="1">AVERAGEIF(一覧!$D$2:$D$403,C10,一覧!$N$2:$N$86)</f>
        <v>11407168.529411765</v>
      </c>
      <c r="G10" s="26">
        <f t="shared" ca="1" si="0"/>
        <v>1638441.4117647056</v>
      </c>
      <c r="I10" s="27"/>
    </row>
    <row r="11" spans="1:11" ht="24" customHeight="1" x14ac:dyDescent="0.15">
      <c r="B11" s="35"/>
      <c r="C11" s="24" t="s">
        <v>13</v>
      </c>
      <c r="D11" s="24">
        <f>COUNTIF(一覧!$D$2:$D$403,C11)</f>
        <v>15</v>
      </c>
      <c r="E11" s="25">
        <f ca="1">AVERAGEIF(一覧!$D$2:$D$403,C11,一覧!$M$2:$M$86)</f>
        <v>8497954.0666666664</v>
      </c>
      <c r="F11" s="25">
        <f ca="1">AVERAGEIF(一覧!$D$2:$D$403,C11,一覧!$N$2:$N$86)</f>
        <v>641660.1333333333</v>
      </c>
      <c r="G11" s="26">
        <f t="shared" ca="1" si="0"/>
        <v>-7856293.9333333336</v>
      </c>
      <c r="I11" s="27"/>
    </row>
    <row r="12" spans="1:11" ht="24" customHeight="1" x14ac:dyDescent="0.15">
      <c r="B12" s="35"/>
      <c r="C12" s="24" t="s">
        <v>14</v>
      </c>
      <c r="D12" s="24">
        <f>COUNTIF(一覧!$D$2:$D$403,C12)</f>
        <v>10</v>
      </c>
      <c r="E12" s="25">
        <f ca="1">AVERAGEIF(一覧!$D$2:$D$403,C12,一覧!$M$2:$M$86)</f>
        <v>-5786498.5999999996</v>
      </c>
      <c r="F12" s="25">
        <f ca="1">AVERAGEIF(一覧!$D$2:$D$403,C12,一覧!$N$2:$N$86)</f>
        <v>450922.9</v>
      </c>
      <c r="G12" s="26">
        <f t="shared" ca="1" si="0"/>
        <v>6237421.5</v>
      </c>
      <c r="I12" s="27"/>
    </row>
    <row r="13" spans="1:11" ht="24" customHeight="1" x14ac:dyDescent="0.15">
      <c r="B13" s="35"/>
      <c r="C13" s="24" t="s">
        <v>15</v>
      </c>
      <c r="D13" s="24">
        <f>COUNTIF(一覧!$D$2:$D$403,C13)</f>
        <v>21</v>
      </c>
      <c r="E13" s="25">
        <f ca="1">AVERAGEIF(一覧!$D$2:$D$403,C13,一覧!$M$2:$M$86)</f>
        <v>9972764.0476190485</v>
      </c>
      <c r="F13" s="25">
        <f ca="1">AVERAGEIF(一覧!$D$2:$D$403,C13,一覧!$N$2:$N$86)</f>
        <v>11888836.380952381</v>
      </c>
      <c r="G13" s="26">
        <f t="shared" ca="1" si="0"/>
        <v>1916072.3333333321</v>
      </c>
      <c r="I13" s="27"/>
    </row>
    <row r="14" spans="1:11" ht="24" customHeight="1" x14ac:dyDescent="0.15">
      <c r="B14" s="36" t="s">
        <v>16</v>
      </c>
      <c r="C14" s="29" t="s">
        <v>17</v>
      </c>
      <c r="D14" s="29">
        <f>COUNTIF(一覧!$F$2:$F$403,C14)</f>
        <v>41</v>
      </c>
      <c r="E14" s="30">
        <f ca="1">AVERAGEIF(一覧!$F$2:$F$403,C14,一覧!$M$2:$M$86)</f>
        <v>6985600.7317073168</v>
      </c>
      <c r="F14" s="25">
        <f ca="1">AVERAGEIF(一覧!$F$2:$F$403,C14,一覧!$N$2:$N$86)</f>
        <v>4809372.317073171</v>
      </c>
      <c r="G14" s="26">
        <f t="shared" ca="1" si="0"/>
        <v>-2176228.4146341458</v>
      </c>
      <c r="I14" s="27"/>
    </row>
    <row r="15" spans="1:11" ht="24" customHeight="1" x14ac:dyDescent="0.15">
      <c r="B15" s="35"/>
      <c r="C15" s="24" t="s">
        <v>18</v>
      </c>
      <c r="D15" s="24">
        <f>COUNTIF(一覧!$F$2:$F$403,C15)</f>
        <v>30</v>
      </c>
      <c r="E15" s="25">
        <f ca="1">AVERAGEIF(一覧!$F$2:$F$403,C15,一覧!$M$2:$M$86)</f>
        <v>13175799.533333333</v>
      </c>
      <c r="F15" s="25">
        <f ca="1">AVERAGEIF(一覧!$F$2:$F$403,C15,一覧!$N$2:$N$86)</f>
        <v>17180021.833333332</v>
      </c>
      <c r="G15" s="26">
        <f t="shared" ca="1" si="0"/>
        <v>4004222.2999999989</v>
      </c>
      <c r="I15" s="27"/>
    </row>
    <row r="16" spans="1:11" ht="24" customHeight="1" x14ac:dyDescent="0.15">
      <c r="B16" s="35"/>
      <c r="C16" s="24" t="s">
        <v>19</v>
      </c>
      <c r="D16" s="24">
        <f>COUNTIF(一覧!$F$2:$F$403,C16)</f>
        <v>3</v>
      </c>
      <c r="E16" s="25">
        <f ca="1">AVERAGEIF(一覧!$F$2:$F$403,C16,一覧!$M$2:$M$86)</f>
        <v>-3756370.6666666665</v>
      </c>
      <c r="F16" s="25">
        <f ca="1">AVERAGEIF(一覧!$F$2:$F$403,C16,一覧!$N$2:$N$86)</f>
        <v>-10910474</v>
      </c>
      <c r="G16" s="26">
        <f t="shared" ca="1" si="0"/>
        <v>-7154103.333333334</v>
      </c>
      <c r="I16" s="27"/>
    </row>
    <row r="17" spans="2:9" ht="24" customHeight="1" x14ac:dyDescent="0.15">
      <c r="B17" s="35"/>
      <c r="C17" s="24" t="s">
        <v>20</v>
      </c>
      <c r="D17" s="24">
        <f>COUNTIF(一覧!$F$2:$F$403,C17)</f>
        <v>5</v>
      </c>
      <c r="E17" s="25">
        <f ca="1">AVERAGEIF(一覧!$F$2:$F$403,C17,一覧!$M$2:$M$86)</f>
        <v>11584669.6</v>
      </c>
      <c r="F17" s="25">
        <f ca="1">AVERAGEIF(一覧!$F$2:$F$403,C17,一覧!$N$2:$N$86)</f>
        <v>15095394.800000001</v>
      </c>
      <c r="G17" s="26">
        <f t="shared" ca="1" si="0"/>
        <v>3510725.2000000011</v>
      </c>
      <c r="I17" s="27"/>
    </row>
    <row r="18" spans="2:9" ht="24" customHeight="1" x14ac:dyDescent="0.15">
      <c r="B18" s="35"/>
      <c r="C18" s="24" t="s">
        <v>21</v>
      </c>
      <c r="D18" s="24">
        <f>COUNTIF(一覧!$F$2:$F$403,C18)</f>
        <v>2</v>
      </c>
      <c r="E18" s="25">
        <f ca="1">AVERAGEIF(一覧!$F$2:$F$403,C18,一覧!$M$2:$M$86)</f>
        <v>18310752.5</v>
      </c>
      <c r="F18" s="25">
        <f ca="1">AVERAGEIF(一覧!$F$2:$F$403,C18,一覧!$N$2:$N$86)</f>
        <v>7274213</v>
      </c>
      <c r="G18" s="26">
        <f t="shared" ca="1" si="0"/>
        <v>-11036539.5</v>
      </c>
      <c r="I18" s="27"/>
    </row>
    <row r="19" spans="2:9" ht="24" customHeight="1" x14ac:dyDescent="0.15">
      <c r="B19" s="35"/>
      <c r="C19" s="24" t="s">
        <v>23</v>
      </c>
      <c r="D19" s="24">
        <f>COUNTIF(一覧!$F$2:$F$403,C19)</f>
        <v>4</v>
      </c>
      <c r="E19" s="25">
        <f ca="1">AVERAGEIF(一覧!$F$2:$F$403,C19,一覧!$M$2:$M$86)</f>
        <v>-14606478.25</v>
      </c>
      <c r="F19" s="25">
        <f ca="1">AVERAGEIF(一覧!$F$2:$F$403,C19,一覧!$N$2:$N$86)</f>
        <v>-18447541.5</v>
      </c>
      <c r="G19" s="26">
        <f t="shared" ca="1" si="0"/>
        <v>-3841063.25</v>
      </c>
      <c r="I19" s="27"/>
    </row>
    <row r="20" spans="2:9" ht="24" customHeight="1" x14ac:dyDescent="0.15">
      <c r="B20" s="35"/>
      <c r="C20" s="24" t="s">
        <v>22</v>
      </c>
      <c r="D20" s="24">
        <f>COUNTIF(一覧!$F$2:$F$403,C20)</f>
        <v>0</v>
      </c>
      <c r="E20" s="28" t="s">
        <v>562</v>
      </c>
      <c r="F20" s="28" t="s">
        <v>562</v>
      </c>
      <c r="G20" s="28" t="s">
        <v>562</v>
      </c>
      <c r="I20" s="27"/>
    </row>
    <row r="22" spans="2:9" x14ac:dyDescent="0.15">
      <c r="B22" s="18" t="s">
        <v>567</v>
      </c>
      <c r="C22" s="31"/>
    </row>
    <row r="23" spans="2:9" x14ac:dyDescent="0.15">
      <c r="B23" s="17" t="s">
        <v>620</v>
      </c>
      <c r="C23" s="31"/>
    </row>
    <row r="24" spans="2:9" x14ac:dyDescent="0.15">
      <c r="B24" s="17" t="s">
        <v>616</v>
      </c>
    </row>
    <row r="25" spans="2:9" x14ac:dyDescent="0.15">
      <c r="B25" s="17" t="s">
        <v>619</v>
      </c>
    </row>
    <row r="27" spans="2:9" x14ac:dyDescent="0.15">
      <c r="B27" s="18" t="s">
        <v>571</v>
      </c>
    </row>
    <row r="28" spans="2:9" x14ac:dyDescent="0.15">
      <c r="B28" s="17" t="s">
        <v>620</v>
      </c>
    </row>
    <row r="29" spans="2:9" ht="31.5" customHeight="1" x14ac:dyDescent="0.15">
      <c r="B29" s="37" t="s">
        <v>578</v>
      </c>
      <c r="C29" s="37"/>
      <c r="D29" s="37"/>
      <c r="E29" s="37"/>
      <c r="F29" s="37"/>
      <c r="G29" s="37"/>
    </row>
    <row r="30" spans="2:9" x14ac:dyDescent="0.15">
      <c r="B30" s="17" t="s">
        <v>617</v>
      </c>
    </row>
    <row r="31" spans="2:9" x14ac:dyDescent="0.15">
      <c r="B31" s="17" t="s">
        <v>618</v>
      </c>
    </row>
    <row r="32" spans="2:9" x14ac:dyDescent="0.15">
      <c r="B32" s="17" t="s">
        <v>621</v>
      </c>
    </row>
    <row r="33" spans="2:2" x14ac:dyDescent="0.15">
      <c r="B33" s="17" t="s">
        <v>623</v>
      </c>
    </row>
    <row r="34" spans="2:2" x14ac:dyDescent="0.15">
      <c r="B34" s="17" t="s">
        <v>624</v>
      </c>
    </row>
  </sheetData>
  <mergeCells count="5">
    <mergeCell ref="B29:G29"/>
    <mergeCell ref="B4:C4"/>
    <mergeCell ref="B5:C5"/>
    <mergeCell ref="B6:B13"/>
    <mergeCell ref="B14:B20"/>
  </mergeCells>
  <phoneticPr fontId="3"/>
  <pageMargins left="0.70866141732283472" right="0.70866141732283472" top="0.74803149606299213" bottom="0.74803149606299213" header="0.31496062992125984" footer="0.31496062992125984"/>
  <pageSetup paperSize="9" scale="86" fitToHeight="2" orientation="portrait" horizontalDpi="300" verticalDpi="300" r:id="rId1"/>
  <colBreaks count="1" manualBreakCount="1">
    <brk id="7"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BDEC-C18C-4128-A0BC-DA944ADA9C25}">
  <dimension ref="A1:H20"/>
  <sheetViews>
    <sheetView view="pageBreakPreview" zoomScaleNormal="100" zoomScaleSheetLayoutView="100" workbookViewId="0">
      <selection activeCell="E13" sqref="E13"/>
    </sheetView>
  </sheetViews>
  <sheetFormatPr defaultRowHeight="15.75" x14ac:dyDescent="0.15"/>
  <cols>
    <col min="1" max="1" width="2.625" style="17" customWidth="1"/>
    <col min="2" max="2" width="5.625" style="17" customWidth="1"/>
    <col min="3" max="3" width="28.875" style="17" bestFit="1" customWidth="1"/>
    <col min="4" max="4" width="7.375" style="17" bestFit="1" customWidth="1"/>
    <col min="5" max="6" width="18.625" style="17" customWidth="1"/>
    <col min="7" max="16384" width="9" style="17"/>
  </cols>
  <sheetData>
    <row r="1" spans="1:8" ht="24.75" customHeight="1" x14ac:dyDescent="0.15">
      <c r="A1" s="16" t="s">
        <v>566</v>
      </c>
      <c r="B1" s="16"/>
      <c r="C1" s="16"/>
      <c r="D1" s="16"/>
      <c r="E1" s="16"/>
      <c r="F1" s="16"/>
      <c r="G1" s="16"/>
    </row>
    <row r="2" spans="1:8" ht="7.5" customHeight="1" x14ac:dyDescent="0.15">
      <c r="A2" s="16"/>
      <c r="B2" s="16"/>
      <c r="C2" s="16"/>
      <c r="D2" s="16"/>
      <c r="E2" s="16"/>
      <c r="F2" s="16"/>
      <c r="G2" s="16"/>
    </row>
    <row r="3" spans="1:8" s="18" customFormat="1" x14ac:dyDescent="0.15">
      <c r="B3" s="18" t="s">
        <v>625</v>
      </c>
      <c r="G3" s="19"/>
      <c r="H3" s="19"/>
    </row>
    <row r="4" spans="1:8" ht="47.25" x14ac:dyDescent="0.15">
      <c r="B4" s="34"/>
      <c r="C4" s="34"/>
      <c r="D4" s="20" t="s">
        <v>5</v>
      </c>
      <c r="E4" s="21" t="s">
        <v>611</v>
      </c>
      <c r="F4" s="21" t="s">
        <v>612</v>
      </c>
    </row>
    <row r="5" spans="1:8" ht="24" customHeight="1" x14ac:dyDescent="0.15">
      <c r="B5" s="34" t="s">
        <v>6</v>
      </c>
      <c r="C5" s="34"/>
      <c r="D5" s="24">
        <f>COUNTA(一覧!B2:B86)</f>
        <v>85</v>
      </c>
      <c r="E5" s="32">
        <f>一覧!K96/一覧!H96</f>
        <v>0.76574786249614157</v>
      </c>
      <c r="F5" s="32">
        <f>一覧!N96/一覧!H96</f>
        <v>2.7020398053601083E-2</v>
      </c>
    </row>
    <row r="6" spans="1:8" ht="24" customHeight="1" x14ac:dyDescent="0.15">
      <c r="B6" s="35" t="s">
        <v>7</v>
      </c>
      <c r="C6" s="24" t="s">
        <v>8</v>
      </c>
      <c r="D6" s="24">
        <f>COUNTIF(一覧!$D$2:$D$403,C6)</f>
        <v>0</v>
      </c>
      <c r="E6" s="28" t="s">
        <v>562</v>
      </c>
      <c r="F6" s="28" t="s">
        <v>562</v>
      </c>
    </row>
    <row r="7" spans="1:8" ht="24" customHeight="1" x14ac:dyDescent="0.15">
      <c r="B7" s="35"/>
      <c r="C7" s="24" t="s">
        <v>9</v>
      </c>
      <c r="D7" s="24">
        <f>COUNTIF(一覧!$D$2:$D$403,C7)</f>
        <v>0</v>
      </c>
      <c r="E7" s="28" t="s">
        <v>562</v>
      </c>
      <c r="F7" s="28" t="s">
        <v>562</v>
      </c>
    </row>
    <row r="8" spans="1:8" ht="24" customHeight="1" x14ac:dyDescent="0.15">
      <c r="B8" s="35"/>
      <c r="C8" s="24" t="s">
        <v>10</v>
      </c>
      <c r="D8" s="24">
        <f>COUNTIF(一覧!$D$2:$D$403,C8)</f>
        <v>17</v>
      </c>
      <c r="E8" s="32">
        <f>一覧!K88/一覧!H88</f>
        <v>0.82711416920235625</v>
      </c>
      <c r="F8" s="32">
        <f>一覧!N88/一覧!H88</f>
        <v>2.5206530538176321E-2</v>
      </c>
    </row>
    <row r="9" spans="1:8" ht="24" customHeight="1" x14ac:dyDescent="0.15">
      <c r="B9" s="35"/>
      <c r="C9" s="24" t="s">
        <v>11</v>
      </c>
      <c r="D9" s="24">
        <f>COUNTIF(一覧!$D$2:$D$403,C9)</f>
        <v>5</v>
      </c>
      <c r="E9" s="32">
        <f>一覧!K89/一覧!H89</f>
        <v>0.65762034264899183</v>
      </c>
      <c r="F9" s="32">
        <f>一覧!N89/一覧!H89</f>
        <v>4.4006745905278644E-2</v>
      </c>
    </row>
    <row r="10" spans="1:8" ht="24" customHeight="1" x14ac:dyDescent="0.15">
      <c r="B10" s="35"/>
      <c r="C10" s="24" t="s">
        <v>12</v>
      </c>
      <c r="D10" s="24">
        <f>COUNTIF(一覧!$D$2:$D$403,C10)</f>
        <v>17</v>
      </c>
      <c r="E10" s="32">
        <f>一覧!K90/一覧!H90</f>
        <v>0.65003444940714117</v>
      </c>
      <c r="F10" s="32">
        <f>一覧!N90/一覧!H90</f>
        <v>3.373603141538898E-2</v>
      </c>
    </row>
    <row r="11" spans="1:8" ht="24" customHeight="1" x14ac:dyDescent="0.15">
      <c r="B11" s="35"/>
      <c r="C11" s="24" t="s">
        <v>13</v>
      </c>
      <c r="D11" s="24">
        <f>COUNTIF(一覧!$D$2:$D$403,C11)</f>
        <v>15</v>
      </c>
      <c r="E11" s="32">
        <f>一覧!K91/一覧!H91</f>
        <v>0.66012649984739635</v>
      </c>
      <c r="F11" s="32">
        <f>一覧!N91/一覧!H91</f>
        <v>2.1208677247775182E-3</v>
      </c>
    </row>
    <row r="12" spans="1:8" ht="24" customHeight="1" x14ac:dyDescent="0.15">
      <c r="B12" s="35"/>
      <c r="C12" s="24" t="s">
        <v>14</v>
      </c>
      <c r="D12" s="24">
        <f>COUNTIF(一覧!$D$2:$D$403,C12)</f>
        <v>10</v>
      </c>
      <c r="E12" s="32">
        <f>一覧!K92/一覧!H92</f>
        <v>0.65870171143952383</v>
      </c>
      <c r="F12" s="32">
        <f>一覧!N92/一覧!H92</f>
        <v>1.8230562883885598E-3</v>
      </c>
    </row>
    <row r="13" spans="1:8" ht="24" customHeight="1" x14ac:dyDescent="0.15">
      <c r="B13" s="35"/>
      <c r="C13" s="24" t="s">
        <v>15</v>
      </c>
      <c r="D13" s="24">
        <f>COUNTIF(一覧!$D$2:$D$403,C13)</f>
        <v>21</v>
      </c>
      <c r="E13" s="32">
        <f>一覧!K93/一覧!H93</f>
        <v>1.0194663865064484</v>
      </c>
      <c r="F13" s="32">
        <f>一覧!N93/一覧!H93</f>
        <v>4.4849722151905851E-2</v>
      </c>
    </row>
    <row r="14" spans="1:8" ht="24" customHeight="1" x14ac:dyDescent="0.15">
      <c r="B14" s="36" t="s">
        <v>16</v>
      </c>
      <c r="C14" s="29" t="s">
        <v>17</v>
      </c>
      <c r="D14" s="29">
        <f>COUNTIF(一覧!$F$2:$F$403,C14)</f>
        <v>41</v>
      </c>
      <c r="E14" s="33">
        <f>一覧!K98/一覧!H98</f>
        <v>0.8255238616937195</v>
      </c>
      <c r="F14" s="32">
        <f>一覧!N98/一覧!H98</f>
        <v>1.6505211617734689E-2</v>
      </c>
    </row>
    <row r="15" spans="1:8" ht="24" customHeight="1" x14ac:dyDescent="0.15">
      <c r="B15" s="35"/>
      <c r="C15" s="24" t="s">
        <v>18</v>
      </c>
      <c r="D15" s="24">
        <f>COUNTIF(一覧!$F$2:$F$403,C15)</f>
        <v>30</v>
      </c>
      <c r="E15" s="33">
        <f>一覧!K99/一覧!H99</f>
        <v>0.72635985462699737</v>
      </c>
      <c r="F15" s="32">
        <f>一覧!N99/一覧!H99</f>
        <v>5.1312903593929676E-2</v>
      </c>
    </row>
    <row r="16" spans="1:8" ht="24" customHeight="1" x14ac:dyDescent="0.15">
      <c r="B16" s="35"/>
      <c r="C16" s="24" t="s">
        <v>19</v>
      </c>
      <c r="D16" s="24">
        <f>COUNTIF(一覧!$F$2:$F$403,C16)</f>
        <v>3</v>
      </c>
      <c r="E16" s="33">
        <f>一覧!K100/一覧!H100</f>
        <v>0.69656074967861081</v>
      </c>
      <c r="F16" s="32">
        <f>一覧!N100/一覧!H100</f>
        <v>-7.8202055311595089E-2</v>
      </c>
    </row>
    <row r="17" spans="2:6" ht="24" customHeight="1" x14ac:dyDescent="0.15">
      <c r="B17" s="35"/>
      <c r="C17" s="24" t="s">
        <v>20</v>
      </c>
      <c r="D17" s="24">
        <f>COUNTIF(一覧!$F$2:$F$403,C17)</f>
        <v>5</v>
      </c>
      <c r="E17" s="33">
        <f>一覧!K101/一覧!H101</f>
        <v>0.65161563906940578</v>
      </c>
      <c r="F17" s="32">
        <f>一覧!N101/一覧!H101</f>
        <v>4.0118885187024472E-2</v>
      </c>
    </row>
    <row r="18" spans="2:6" ht="24" customHeight="1" x14ac:dyDescent="0.15">
      <c r="B18" s="35"/>
      <c r="C18" s="24" t="s">
        <v>21</v>
      </c>
      <c r="D18" s="24">
        <f>COUNTIF(一覧!$F$2:$F$403,C18)</f>
        <v>2</v>
      </c>
      <c r="E18" s="33">
        <f>一覧!K102/一覧!H102</f>
        <v>0.68476928914237312</v>
      </c>
      <c r="F18" s="32">
        <f>一覧!N102/一覧!H102</f>
        <v>1.5187608771551002E-2</v>
      </c>
    </row>
    <row r="19" spans="2:6" ht="24" customHeight="1" x14ac:dyDescent="0.15">
      <c r="B19" s="35"/>
      <c r="C19" s="24" t="s">
        <v>23</v>
      </c>
      <c r="D19" s="24">
        <f>COUNTIF(一覧!$F$2:$F$403,C19)</f>
        <v>4</v>
      </c>
      <c r="E19" s="33">
        <f>一覧!K103/一覧!H103</f>
        <v>0.77109558815255064</v>
      </c>
      <c r="F19" s="32">
        <f>一覧!N103/一覧!H103</f>
        <v>-0.1439113607866081</v>
      </c>
    </row>
    <row r="20" spans="2:6" ht="24" customHeight="1" x14ac:dyDescent="0.15">
      <c r="B20" s="35"/>
      <c r="C20" s="24" t="s">
        <v>22</v>
      </c>
      <c r="D20" s="24">
        <f>COUNTIF(一覧!$F$2:$F$403,C20)</f>
        <v>0</v>
      </c>
      <c r="E20" s="28" t="s">
        <v>562</v>
      </c>
      <c r="F20" s="28" t="s">
        <v>562</v>
      </c>
    </row>
  </sheetData>
  <mergeCells count="4">
    <mergeCell ref="B4:C4"/>
    <mergeCell ref="B5:C5"/>
    <mergeCell ref="B6:B13"/>
    <mergeCell ref="B14:B20"/>
  </mergeCells>
  <phoneticPr fontId="3"/>
  <pageMargins left="0.70866141732283472" right="0.70866141732283472" top="0.74803149606299213" bottom="0.74803149606299213" header="0.31496062992125984" footer="0.31496062992125984"/>
  <pageSetup paperSize="9" scale="96" fitToHeight="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1CC1-F531-4F6C-BFDD-200FB07D0C9E}">
  <dimension ref="A1:J40"/>
  <sheetViews>
    <sheetView workbookViewId="0">
      <selection activeCell="F19" sqref="F19"/>
    </sheetView>
  </sheetViews>
  <sheetFormatPr defaultRowHeight="15.75" x14ac:dyDescent="0.15"/>
  <cols>
    <col min="1" max="1" width="2.625" style="17" customWidth="1"/>
    <col min="2" max="2" width="5.625" style="17" customWidth="1"/>
    <col min="3" max="3" width="28.875" style="17" bestFit="1" customWidth="1"/>
    <col min="4" max="4" width="7.375" style="17" bestFit="1" customWidth="1"/>
    <col min="5" max="6" width="22.375" style="17" customWidth="1"/>
    <col min="7" max="7" width="10.125" style="17" customWidth="1"/>
    <col min="8" max="8" width="16.75" style="17" customWidth="1"/>
    <col min="9" max="16384" width="9" style="17"/>
  </cols>
  <sheetData>
    <row r="1" spans="1:10" ht="24.75" customHeight="1" x14ac:dyDescent="0.15">
      <c r="A1" s="16" t="s">
        <v>566</v>
      </c>
      <c r="B1" s="16"/>
      <c r="C1" s="16"/>
      <c r="D1" s="16"/>
      <c r="E1" s="16"/>
      <c r="F1" s="16"/>
      <c r="G1" s="16"/>
      <c r="H1" s="16"/>
      <c r="I1" s="16"/>
    </row>
    <row r="2" spans="1:10" ht="7.5" customHeight="1" x14ac:dyDescent="0.15">
      <c r="A2" s="16"/>
      <c r="B2" s="16"/>
      <c r="C2" s="16"/>
      <c r="D2" s="16"/>
      <c r="E2" s="16"/>
      <c r="F2" s="16"/>
      <c r="G2" s="16"/>
      <c r="H2" s="16"/>
      <c r="I2" s="16"/>
    </row>
    <row r="3" spans="1:10" s="18" customFormat="1" x14ac:dyDescent="0.15">
      <c r="B3" s="18" t="s">
        <v>599</v>
      </c>
      <c r="H3" s="19"/>
      <c r="I3" s="19"/>
      <c r="J3" s="19"/>
    </row>
    <row r="4" spans="1:10" ht="47.25" x14ac:dyDescent="0.15">
      <c r="B4" s="34"/>
      <c r="C4" s="34"/>
      <c r="D4" s="20" t="s">
        <v>5</v>
      </c>
      <c r="E4" s="21" t="s">
        <v>587</v>
      </c>
      <c r="F4" s="21" t="s">
        <v>588</v>
      </c>
      <c r="G4" s="22"/>
      <c r="H4" s="23"/>
    </row>
    <row r="5" spans="1:10" ht="24" customHeight="1" x14ac:dyDescent="0.15">
      <c r="B5" s="34" t="s">
        <v>6</v>
      </c>
      <c r="C5" s="34"/>
      <c r="D5" s="24">
        <f>COUNTA(一覧!B2:B86)</f>
        <v>85</v>
      </c>
      <c r="E5" s="25">
        <f>COUNTIF(一覧!P2:P86,"増")</f>
        <v>28</v>
      </c>
      <c r="F5" s="25">
        <f>COUNTIF(一覧!P2:P86,"減")</f>
        <v>57</v>
      </c>
      <c r="H5" s="27"/>
    </row>
    <row r="6" spans="1:10" ht="24" customHeight="1" x14ac:dyDescent="0.15">
      <c r="B6" s="35" t="s">
        <v>7</v>
      </c>
      <c r="C6" s="24" t="s">
        <v>8</v>
      </c>
      <c r="D6" s="24">
        <f>COUNTIF(一覧!$D$2:$D$403,C6)</f>
        <v>0</v>
      </c>
      <c r="E6" s="28" t="s">
        <v>562</v>
      </c>
      <c r="F6" s="28" t="s">
        <v>562</v>
      </c>
      <c r="H6" s="27"/>
    </row>
    <row r="7" spans="1:10" ht="24" customHeight="1" x14ac:dyDescent="0.15">
      <c r="B7" s="35"/>
      <c r="C7" s="24" t="s">
        <v>9</v>
      </c>
      <c r="D7" s="24">
        <f>COUNTIF(一覧!$D$2:$D$403,C7)</f>
        <v>0</v>
      </c>
      <c r="E7" s="28" t="s">
        <v>562</v>
      </c>
      <c r="F7" s="28" t="s">
        <v>562</v>
      </c>
      <c r="H7" s="27"/>
    </row>
    <row r="8" spans="1:10" ht="24" customHeight="1" x14ac:dyDescent="0.15">
      <c r="B8" s="35"/>
      <c r="C8" s="24" t="s">
        <v>10</v>
      </c>
      <c r="D8" s="24">
        <f>COUNTIF(一覧!$D$2:$D$403,C8)</f>
        <v>17</v>
      </c>
      <c r="E8" s="25">
        <v>8</v>
      </c>
      <c r="F8" s="25">
        <v>9</v>
      </c>
      <c r="H8" s="27"/>
    </row>
    <row r="9" spans="1:10" ht="24" customHeight="1" x14ac:dyDescent="0.15">
      <c r="B9" s="35"/>
      <c r="C9" s="24" t="s">
        <v>11</v>
      </c>
      <c r="D9" s="24">
        <f>COUNTIF(一覧!$D$2:$D$403,C9)</f>
        <v>5</v>
      </c>
      <c r="E9" s="25">
        <v>2</v>
      </c>
      <c r="F9" s="25">
        <v>3</v>
      </c>
      <c r="H9" s="27"/>
    </row>
    <row r="10" spans="1:10" ht="24" customHeight="1" x14ac:dyDescent="0.15">
      <c r="B10" s="35"/>
      <c r="C10" s="24" t="s">
        <v>12</v>
      </c>
      <c r="D10" s="24">
        <f>COUNTIF(一覧!$D$2:$D$403,C10)</f>
        <v>17</v>
      </c>
      <c r="E10" s="25">
        <v>4</v>
      </c>
      <c r="F10" s="25">
        <v>13</v>
      </c>
      <c r="H10" s="27"/>
    </row>
    <row r="11" spans="1:10" ht="24" customHeight="1" x14ac:dyDescent="0.15">
      <c r="B11" s="35"/>
      <c r="C11" s="24" t="s">
        <v>13</v>
      </c>
      <c r="D11" s="24">
        <f>COUNTIF(一覧!$D$2:$D$403,C11)</f>
        <v>15</v>
      </c>
      <c r="E11" s="25">
        <v>4</v>
      </c>
      <c r="F11" s="25">
        <v>11</v>
      </c>
      <c r="H11" s="27"/>
    </row>
    <row r="12" spans="1:10" ht="24" customHeight="1" x14ac:dyDescent="0.15">
      <c r="B12" s="35"/>
      <c r="C12" s="24" t="s">
        <v>14</v>
      </c>
      <c r="D12" s="24">
        <f>COUNTIF(一覧!$D$2:$D$403,C12)</f>
        <v>10</v>
      </c>
      <c r="E12" s="25">
        <v>2</v>
      </c>
      <c r="F12" s="25">
        <v>8</v>
      </c>
      <c r="H12" s="27"/>
    </row>
    <row r="13" spans="1:10" ht="24" customHeight="1" x14ac:dyDescent="0.15">
      <c r="B13" s="35"/>
      <c r="C13" s="24" t="s">
        <v>15</v>
      </c>
      <c r="D13" s="24">
        <f>COUNTIF(一覧!$D$2:$D$403,C13)</f>
        <v>21</v>
      </c>
      <c r="E13" s="25">
        <v>8</v>
      </c>
      <c r="F13" s="25">
        <v>13</v>
      </c>
      <c r="H13" s="27"/>
    </row>
    <row r="14" spans="1:10" ht="24" customHeight="1" x14ac:dyDescent="0.15">
      <c r="B14" s="36" t="s">
        <v>16</v>
      </c>
      <c r="C14" s="29" t="s">
        <v>17</v>
      </c>
      <c r="D14" s="29">
        <f>COUNTIF(一覧!$F$2:$F$403,C14)</f>
        <v>41</v>
      </c>
      <c r="E14" s="30">
        <v>12</v>
      </c>
      <c r="F14" s="25">
        <v>29</v>
      </c>
      <c r="H14" s="27"/>
    </row>
    <row r="15" spans="1:10" ht="24" customHeight="1" x14ac:dyDescent="0.15">
      <c r="B15" s="35"/>
      <c r="C15" s="24" t="s">
        <v>18</v>
      </c>
      <c r="D15" s="24">
        <f>COUNTIF(一覧!$F$2:$F$403,C15)</f>
        <v>30</v>
      </c>
      <c r="E15" s="25">
        <v>12</v>
      </c>
      <c r="F15" s="25">
        <v>18</v>
      </c>
      <c r="H15" s="27"/>
    </row>
    <row r="16" spans="1:10" ht="24" customHeight="1" x14ac:dyDescent="0.15">
      <c r="B16" s="35"/>
      <c r="C16" s="24" t="s">
        <v>19</v>
      </c>
      <c r="D16" s="24">
        <f>COUNTIF(一覧!$F$2:$F$403,C16)</f>
        <v>3</v>
      </c>
      <c r="E16" s="25">
        <v>1</v>
      </c>
      <c r="F16" s="25">
        <v>2</v>
      </c>
      <c r="H16" s="27"/>
    </row>
    <row r="17" spans="2:8" ht="24" customHeight="1" x14ac:dyDescent="0.15">
      <c r="B17" s="35"/>
      <c r="C17" s="24" t="s">
        <v>20</v>
      </c>
      <c r="D17" s="24">
        <f>COUNTIF(一覧!$F$2:$F$403,C17)</f>
        <v>5</v>
      </c>
      <c r="E17" s="25">
        <v>1</v>
      </c>
      <c r="F17" s="25">
        <v>3</v>
      </c>
      <c r="H17" s="27"/>
    </row>
    <row r="18" spans="2:8" ht="24" customHeight="1" x14ac:dyDescent="0.15">
      <c r="B18" s="35"/>
      <c r="C18" s="24" t="s">
        <v>21</v>
      </c>
      <c r="D18" s="24">
        <f>COUNTIF(一覧!$F$2:$F$403,C18)</f>
        <v>2</v>
      </c>
      <c r="E18" s="25">
        <v>1</v>
      </c>
      <c r="F18" s="25">
        <v>1</v>
      </c>
      <c r="H18" s="27"/>
    </row>
    <row r="19" spans="2:8" ht="24" customHeight="1" x14ac:dyDescent="0.15">
      <c r="B19" s="35"/>
      <c r="C19" s="24" t="s">
        <v>23</v>
      </c>
      <c r="D19" s="24">
        <f>COUNTIF(一覧!$F$2:$F$403,C19)</f>
        <v>4</v>
      </c>
      <c r="E19" s="25">
        <v>1</v>
      </c>
      <c r="F19" s="25">
        <v>2</v>
      </c>
      <c r="H19" s="27"/>
    </row>
    <row r="20" spans="2:8" ht="24" customHeight="1" x14ac:dyDescent="0.15">
      <c r="B20" s="35"/>
      <c r="C20" s="24" t="s">
        <v>22</v>
      </c>
      <c r="D20" s="24">
        <f>COUNTIF(一覧!$F$2:$F$403,C20)</f>
        <v>0</v>
      </c>
      <c r="E20" s="28" t="s">
        <v>562</v>
      </c>
      <c r="F20" s="28" t="s">
        <v>562</v>
      </c>
      <c r="H20" s="27"/>
    </row>
    <row r="22" spans="2:8" x14ac:dyDescent="0.15">
      <c r="B22" s="18" t="s">
        <v>567</v>
      </c>
      <c r="C22" s="31"/>
    </row>
    <row r="23" spans="2:8" x14ac:dyDescent="0.15">
      <c r="B23" s="17" t="s">
        <v>609</v>
      </c>
      <c r="C23" s="31"/>
    </row>
    <row r="24" spans="2:8" x14ac:dyDescent="0.15">
      <c r="B24" s="17" t="s">
        <v>589</v>
      </c>
      <c r="C24" s="31"/>
    </row>
    <row r="25" spans="2:8" x14ac:dyDescent="0.15">
      <c r="B25" s="17" t="s">
        <v>590</v>
      </c>
    </row>
    <row r="26" spans="2:8" x14ac:dyDescent="0.15">
      <c r="B26" s="17" t="s">
        <v>591</v>
      </c>
    </row>
    <row r="27" spans="2:8" x14ac:dyDescent="0.15">
      <c r="B27" s="17" t="s">
        <v>610</v>
      </c>
    </row>
    <row r="29" spans="2:8" x14ac:dyDescent="0.15">
      <c r="B29" s="18" t="s">
        <v>571</v>
      </c>
    </row>
    <row r="30" spans="2:8" x14ac:dyDescent="0.15">
      <c r="B30" s="17" t="s">
        <v>603</v>
      </c>
      <c r="C30" s="31"/>
    </row>
    <row r="31" spans="2:8" ht="31.5" customHeight="1" x14ac:dyDescent="0.15">
      <c r="B31" s="37" t="s">
        <v>574</v>
      </c>
      <c r="C31" s="37"/>
      <c r="D31" s="37"/>
      <c r="E31" s="37"/>
      <c r="F31" s="37"/>
    </row>
    <row r="32" spans="2:8" x14ac:dyDescent="0.15">
      <c r="B32" s="17" t="s">
        <v>568</v>
      </c>
    </row>
    <row r="33" spans="2:6" x14ac:dyDescent="0.15">
      <c r="B33" s="17" t="s">
        <v>569</v>
      </c>
    </row>
    <row r="34" spans="2:6" x14ac:dyDescent="0.15">
      <c r="B34" s="17" t="s">
        <v>570</v>
      </c>
    </row>
    <row r="35" spans="2:6" x14ac:dyDescent="0.15">
      <c r="B35" s="17" t="s">
        <v>606</v>
      </c>
    </row>
    <row r="36" spans="2:6" x14ac:dyDescent="0.15">
      <c r="B36" s="17" t="s">
        <v>592</v>
      </c>
    </row>
    <row r="37" spans="2:6" ht="31.5" customHeight="1" x14ac:dyDescent="0.15">
      <c r="B37" s="37" t="s">
        <v>622</v>
      </c>
      <c r="C37" s="37"/>
      <c r="D37" s="37"/>
      <c r="E37" s="37"/>
      <c r="F37" s="37"/>
    </row>
    <row r="38" spans="2:6" x14ac:dyDescent="0.15">
      <c r="B38" s="17" t="s">
        <v>593</v>
      </c>
    </row>
    <row r="39" spans="2:6" x14ac:dyDescent="0.15">
      <c r="B39" s="17" t="s">
        <v>594</v>
      </c>
    </row>
    <row r="40" spans="2:6" x14ac:dyDescent="0.15">
      <c r="B40" s="17" t="s">
        <v>595</v>
      </c>
    </row>
  </sheetData>
  <mergeCells count="6">
    <mergeCell ref="B37:F37"/>
    <mergeCell ref="B4:C4"/>
    <mergeCell ref="B5:C5"/>
    <mergeCell ref="B6:B13"/>
    <mergeCell ref="B14:B20"/>
    <mergeCell ref="B31:F31"/>
  </mergeCells>
  <phoneticPr fontId="3"/>
  <pageMargins left="0.70866141732283472" right="0.70866141732283472" top="0.74803149606299213" bottom="0.74803149606299213" header="0.31496062992125984" footer="0.31496062992125984"/>
  <pageSetup paperSize="9" scale="97" fitToHeight="2" orientation="portrait" horizontalDpi="300" verticalDpi="300" r:id="rId1"/>
  <colBreaks count="1" manualBreakCount="1">
    <brk id="6"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一覧</vt:lpstr>
      <vt:lpstr>集計（介護保険事業収益） ※自動で計算されます</vt:lpstr>
      <vt:lpstr>集計（人件費） ※自動で計算されます</vt:lpstr>
      <vt:lpstr>集計（経常増減差額） ※自動で計算されます</vt:lpstr>
      <vt:lpstr>集計（人件費・経常増減差額割合）※自動で計算されます</vt:lpstr>
      <vt:lpstr>集計（令和4年度の経常経費増減差額見込み）※自動で計算されます</vt:lpstr>
      <vt:lpstr>'集計（人件費・経常増減差額割合）※自動で計算されます'!Print_Area</vt:lpstr>
      <vt:lpstr>'集計（令和4年度の経常経費増減差額見込み）※自動で計算されます'!Print_Area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美波</dc:creator>
  <cp:lastModifiedBy>mura01</cp:lastModifiedBy>
  <cp:lastPrinted>2022-12-02T08:17:03Z</cp:lastPrinted>
  <dcterms:created xsi:type="dcterms:W3CDTF">2017-08-28T01:35:21Z</dcterms:created>
  <dcterms:modified xsi:type="dcterms:W3CDTF">2022-12-14T02:44:47Z</dcterms:modified>
</cp:coreProperties>
</file>